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1640" tabRatio="221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<sst xmlns="http://schemas.openxmlformats.org/spreadsheetml/2006/main" count="314" uniqueCount="205">
  <si>
    <t>«Утверждаю»</t>
  </si>
  <si>
    <t>м.п.</t>
  </si>
  <si>
    <t>«___»__________________20__г.</t>
  </si>
  <si>
    <t>Отчет</t>
  </si>
  <si>
    <t>Коды</t>
  </si>
  <si>
    <t xml:space="preserve">                       </t>
  </si>
  <si>
    <t xml:space="preserve">  Дата</t>
  </si>
  <si>
    <t xml:space="preserve">                                 </t>
  </si>
  <si>
    <t xml:space="preserve"> по ОКПО</t>
  </si>
  <si>
    <t xml:space="preserve">                                        </t>
  </si>
  <si>
    <t xml:space="preserve"> ИНН</t>
  </si>
  <si>
    <t xml:space="preserve">  КПП</t>
  </si>
  <si>
    <t>Периодичность: годовая</t>
  </si>
  <si>
    <t>Раздел 1. Общие сведения об учреждении</t>
  </si>
  <si>
    <t>1.1.Перечень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</si>
  <si>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</si>
  <si>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</si>
  <si>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</si>
  <si>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r>
      <t xml:space="preserve">1. </t>
    </r>
    <r>
      <rPr>
        <b/>
        <sz val="9"/>
        <rFont val="Times New Roman"/>
        <family val="1"/>
      </rPr>
      <t>Основные:</t>
    </r>
  </si>
  <si>
    <r>
      <t xml:space="preserve">2. </t>
    </r>
    <r>
      <rPr>
        <b/>
        <sz val="9"/>
        <rFont val="Times New Roman"/>
        <family val="1"/>
      </rPr>
      <t>Иные:</t>
    </r>
  </si>
  <si>
    <t>1.2.Перечень услуг (работ), оказываемых потребителям за плату в случаях, предусмотренных нормативными правовыми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</si>
  <si>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</si>
  <si>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</si>
  <si>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</si>
  <si>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</si>
  <si>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</si>
  <si>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</si>
  <si>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</si>
  <si>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1.4. Информация о сотрудниках учреждения</t>
  </si>
  <si>
    <t>Категория работника</t>
  </si>
  <si>
    <t>Количество работников  на начало отчетного периода</t>
  </si>
  <si>
    <t>Количество работников  на конец отчетного периода</t>
  </si>
  <si>
    <t>Квалификация работников (уровень профессионального образования)*</t>
  </si>
  <si>
    <t>Причины изменения штатных единиц учреждения</t>
  </si>
  <si>
    <t>Расходы на оплату труда (руб.)</t>
  </si>
  <si>
    <t>Средняя заработная штата  (руб.)</t>
  </si>
  <si>
    <t>по штату</t>
  </si>
  <si>
    <t>фактически</t>
  </si>
  <si>
    <t>на начало периода</t>
  </si>
  <si>
    <t>на конец периода</t>
  </si>
  <si>
    <t>год, предшествующий отчетному</t>
  </si>
  <si>
    <t>отчетный период</t>
  </si>
  <si>
    <t>руководители</t>
  </si>
  <si>
    <t>специалисты</t>
  </si>
  <si>
    <t>служащие</t>
  </si>
  <si>
    <t>рабочие</t>
  </si>
  <si>
    <t>Всего:</t>
  </si>
  <si>
    <t>*уровень профессионального образования: высшее – 1, неполное высшее – 2, среднее профессиональное – 3, начальное профессиональное – 4, среднее (полное) общее – 5, основное общее – 6, не имеют основного общего – 7</t>
  </si>
  <si>
    <t xml:space="preserve"> </t>
  </si>
  <si>
    <t>Раздел 2. Результат деятельности учреждения</t>
  </si>
  <si>
    <t>№№ 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</si>
  <si>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</si>
  <si>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</si>
  <si>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</si>
  <si>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</si>
  <si>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</si>
  <si>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</si>
  <si>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Динамика изменения (гр.5-гр.4)</t>
  </si>
  <si>
    <t>% изменения</t>
  </si>
  <si>
    <t>Остаточная стоимость нефинансовых активов учреждения</t>
  </si>
  <si>
    <t>руб.</t>
  </si>
  <si>
    <t>справочно:</t>
  </si>
  <si>
    <t>Суммы недостач, взысканные в отчетном периоде с виновных лиц</t>
  </si>
  <si>
    <t xml:space="preserve"> руб.   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</si>
  <si>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</si>
  <si>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</si>
  <si>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</si>
  <si>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</si>
  <si>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 xml:space="preserve">руб.    </t>
  </si>
  <si>
    <t>Просроченная кредиторская задолженность</t>
  </si>
  <si>
    <t xml:space="preserve">руб.   </t>
  </si>
  <si>
    <t>Итоговая сумма актива баланса</t>
  </si>
  <si>
    <t>Наименование работы (услуги)</t>
  </si>
  <si>
    <t>Изменение цены (руб.)</t>
  </si>
  <si>
    <t>с______________20__г.</t>
  </si>
  <si>
    <t>с__________20___г.</t>
  </si>
  <si>
    <t>*по итогам заполнения таблицы, указать  причины изменения цен</t>
  </si>
  <si>
    <t>Общее количество потребителей, воспользовавшихся услугами (работами)</t>
  </si>
  <si>
    <t>Сумма доходов, полученных от оказания платных услуг (выполнения работ) (руб)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</si>
  <si>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</si>
  <si>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</si>
  <si>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</si>
  <si>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</si>
  <si>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</si>
  <si>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</si>
  <si>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</si>
  <si>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</si>
  <si>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(руб.)</t>
  </si>
  <si>
    <t>п/п</t>
  </si>
  <si>
    <t>Плановый показатель</t>
  </si>
  <si>
    <t>Фактическое исполнение</t>
  </si>
  <si>
    <t>% исполнения</t>
  </si>
  <si>
    <t>Остаток средств на начало года</t>
  </si>
  <si>
    <t>X</t>
  </si>
  <si>
    <t>Поступления, всего</t>
  </si>
  <si>
    <t>Выплаты, всего</t>
  </si>
  <si>
    <t>Остаток средств на конец года</t>
  </si>
  <si>
    <t>Справочно:</t>
  </si>
  <si>
    <t>Раздел 3. Использование имущества, закрепленного за учреждением</t>
  </si>
  <si>
    <t>Единица измерения</t>
  </si>
  <si>
    <t>Недвижимое имущество</t>
  </si>
  <si>
    <t>Движимое имущество</t>
  </si>
  <si>
    <t>Всего</t>
  </si>
  <si>
    <t>1. Остаточная стоимость имущества, находящегося на нраве оперативного управления по данным балаиса</t>
  </si>
  <si>
    <t>в т.ч.                                                                                    - переданного в аренду</t>
  </si>
  <si>
    <t>- переданного в безвозмездное пользование</t>
  </si>
  <si>
    <r>
      <t>2</t>
    </r>
    <r>
      <rPr>
        <sz val="9"/>
        <rFont val="Times New Roman"/>
        <family val="1"/>
      </rPr>
      <t xml:space="preserve">. </t>
    </r>
    <r>
      <rPr>
        <b/>
        <sz val="9"/>
        <rFont val="Times New Roman"/>
        <family val="1"/>
      </rPr>
      <t>Количество объектов недвижимого имущества, находящихся на праве оперативного управления</t>
    </r>
  </si>
  <si>
    <t>шт.</t>
  </si>
  <si>
    <r>
      <t>в т.ч. - переданного в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аренду</t>
    </r>
  </si>
  <si>
    <r>
      <t>3</t>
    </r>
    <r>
      <rPr>
        <sz val="9"/>
        <rFont val="Times New Roman"/>
        <family val="1"/>
      </rPr>
      <t xml:space="preserve">. </t>
    </r>
    <r>
      <rPr>
        <b/>
        <sz val="9"/>
        <rFont val="Times New Roman"/>
        <family val="1"/>
      </rPr>
      <t>Общая площадь объектов недвижимого имущества, находящегося на праве оперативного управления</t>
    </r>
  </si>
  <si>
    <r>
      <t>м</t>
    </r>
    <r>
      <rPr>
        <vertAlign val="superscript"/>
        <sz val="9"/>
        <rFont val="Times New Roman"/>
        <family val="1"/>
      </rPr>
      <t>2</t>
    </r>
  </si>
  <si>
    <t>- переданного в аренду</t>
  </si>
  <si>
    <t>Объем публичных  обязательств, всего</t>
  </si>
  <si>
    <t>1.</t>
  </si>
  <si>
    <t>2.</t>
  </si>
  <si>
    <t>3.</t>
  </si>
  <si>
    <t>4.</t>
  </si>
  <si>
    <t>5.</t>
  </si>
  <si>
    <t>с___________20__г</t>
  </si>
  <si>
    <t>Форма по ОКУД</t>
  </si>
  <si>
    <t>Наименование учреждения</t>
  </si>
  <si>
    <t>Юридический адрес</t>
  </si>
  <si>
    <t xml:space="preserve">2.1. Сведения о балансовой (остаточной) стоимости нефинансовых активов, дебиторской и кредиторской задолженности </t>
  </si>
  <si>
    <t>2.2. Показатели плана финансово-хозяйственной деятельности</t>
  </si>
  <si>
    <t xml:space="preserve">2.3. Изменение цен (тарифов) на платные услуги (работы)* </t>
  </si>
  <si>
    <t>2.4. Количество потребителей, воспользовавшихся услугами (работами) учреждения и сумма доходов, полученных от оказания платных услуг (выполнения работ)</t>
  </si>
  <si>
    <t>2.5. Количество жалоб потребителей</t>
  </si>
  <si>
    <t xml:space="preserve"> о результатах деятельности государственного бюджетного учреждения, подведомственного Департаменту социальной защиты населения города Москвы, и об использовании закрепленного за ним государственного имущества</t>
  </si>
  <si>
    <t>Приложение № 2 к Порядку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</si>
  <si>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</si>
  <si>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</si>
  <si>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</t>
  </si>
  <si>
    <t>в том числе:                                                                      75% пенсии</t>
  </si>
  <si>
    <t>Планируемый остаток средств на конец планируемого года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</si>
  <si>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</si>
  <si>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</si>
  <si>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</si>
  <si>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</si>
  <si>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</si>
  <si>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</si>
  <si>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</si>
  <si>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</si>
  <si>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</si>
  <si>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</si>
  <si>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</si>
  <si>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</si>
  <si>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</si>
  <si>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</si>
  <si>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</si>
  <si>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</si>
  <si>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</si>
  <si>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</si>
  <si>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</si>
  <si>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</si>
  <si>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</si>
  <si>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</si>
  <si>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</si>
  <si>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</si>
  <si>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</si>
  <si>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</si>
  <si>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"Согласовано"</t>
  </si>
  <si>
    <t>иные доходы</t>
  </si>
  <si>
    <t>-приобретенного учреждением за счет средств, выделенных Департаментом социальной защиты населения города Москвы</t>
  </si>
  <si>
    <t>- приобретенного учреждением за счет доходов от приносящей доход деятельности</t>
  </si>
  <si>
    <t>- особо ценного движимого</t>
  </si>
  <si>
    <t>х</t>
  </si>
  <si>
    <r>
      <t>Сумма ущерба по недостачам, хищениям материальных ценностей, денежных средств, а также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порче материальных ценностей</t>
    </r>
  </si>
  <si>
    <t>Суммы недостач, списанные в отчетном периоде эа счет учреждения</t>
  </si>
  <si>
    <t>Поступления от оказания государственным бюджетным учреждениям услуг, предоставление которых для физических и юридических лиц осуществляется на платной основе(справочно)</t>
  </si>
  <si>
    <t>01 января 2013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</si>
  <si>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</si>
  <si>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121433 г. Москва ул. Полосухина д. 3</t>
  </si>
  <si>
    <t>7/1</t>
  </si>
  <si>
    <t>54/1; 88/2</t>
  </si>
  <si>
    <t>15/1;56/2;102/4; 18/6</t>
  </si>
  <si>
    <t>0</t>
  </si>
  <si>
    <t>42/1;96/2</t>
  </si>
  <si>
    <t>7/1;60/2;107/4;5/6</t>
  </si>
  <si>
    <t>оптимизация штата</t>
  </si>
  <si>
    <t>№ ЛО-77-02-000285 от 18.06.2008 г.</t>
  </si>
  <si>
    <t>Лицензия на осуществелние фармацевтической деятельности</t>
  </si>
  <si>
    <t>до  18.06.2013 г.</t>
  </si>
  <si>
    <t>Лицензия на осуществление медицинской деятельности</t>
  </si>
  <si>
    <t>№77-01-003664 от 05.06.2008 г.</t>
  </si>
  <si>
    <t>до 05.06.2013 г.</t>
  </si>
  <si>
    <t>Свидетельство о постановке на учет в налоговом органе юридического лица, образованного в соответствии с законодательством Российской Федерации, по месту нахождения на территории Российской Федерации</t>
  </si>
  <si>
    <t>77№000708080 от 20.06.2003 г.</t>
  </si>
  <si>
    <t>Материально бытовые услуги; социально-медицинских и санитарно-гигиенических услуг, услуг по организации питания, быта, досуга, социально-педагогических услуг, социально-правовых услуг,</t>
  </si>
  <si>
    <t>Стационарное социальное обслуживание граждан в отделениях общего и специализированного профиля граждан, страдающих психическими расстройствами, в том числе в отделениях милосердия общего и специализированного профиля.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</si>
  <si>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04.08.2011г.; Федеральный закон от 10.12.1995 № 195-ФЗ "Об основах социального обслуживания населения в Российской Федерации"; Закон г. Москвы от 09.07.2008 № 34 "О социальном обслуживании населения города Москвы"; Постановление Правительства Москвы от 24.03.2009 №215-ПП "О мерах по реализации Закона города Москвы от 09 июля 2008 г.№ 34 "О социальном обслуживании населения города Москвы"; Федеральный закон от 02.08.1995 № 122-ФЗ " О социально обслууживании граждан пожилого возраста и инвалидов",</t>
  </si>
  <si>
    <t>В случае отказа родственников проживающего брать на себя обязанности по организации похорон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</si>
  <si>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 г; Федеральный закон от 10.12.1995г № 195-ФЗ "Об основах социального обслуживания населения в Российской Федерации";Закон г. Москвы от 09.07.2008 г. № 34 "О социальном обслуживании населения города Москвы"; Постановление Правительства Москвы от 24.03.2009 № 215-ПП "О мерах по раелизации Закона города Москвы от 09 июля 2008 г.№ 34 "О социальном обслуживании населения города Москвы"; Федеральный закон от 02.08.1995г № 122-ФЗ "О социальном обслуживании граждан пожилого возраста и инвалидов"</t>
  </si>
  <si>
    <t xml:space="preserve">Содействие в организации ритуальных услуг </t>
  </si>
  <si>
    <t>Закупка, хранение, изготовление и отпуск лекарственных средств и изделий медицинского назначения, с правом приобретения, хранения и отпуска сильнодействующих, ядовитых средств и психотропных веществ на основании выданной лицензии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</si>
  <si>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 г; Федеральный закон от 10.12.1995 №195-ФЗ "Об основах социального обсуживания населения в Российской Федерации"; Закон г. Москвы от 09.07.2008 г № 34 "О социальном обслуживании населения города Москвы"; Постановление Правительства Москвы от 24.03.2009 №215-ПП "О мерах по реализации Закона города Москвы от 09 июля 2008 г. №34 "О социальном обслуживании населения города Москвы"; Федеральный закон от 02.08.1995 г№ 122-ФЗ "О социальном обслуживании граждан пожилого возраста и инвалидов"</t>
  </si>
  <si>
    <t>Осуществление фармацевтической деятельности.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</si>
  <si>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 г.; Федеральный закон от 10.12.1995 г №195-ФЗ "Об основах социального обслуживания населения в Российской Федерации"; Закон г. Москвы от 09.07.2008 г № 34 "О социальном обслуживании населения города Москвы"; Постановление Правительства Москвы от 24.03.2009 г № 215-ПП "О мерах по реализации Закона города Москвы от 09 июля 2008 г. № 34 "О социальном обслуживании населения города Моквы"; Федеральный Закон от 02.08.1995 г № 122-ФЗ "О социальном обслуживании граждан пожилого возраста и инвлидов"</t>
  </si>
  <si>
    <t>В отношении клиентов, признанных в установленном законом порядке недееспособными.</t>
  </si>
  <si>
    <t>Ввыполнение функций законного представителя (опекуна)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</si>
  <si>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 г.; Федеральный закон от 10.12.1995 г № 195-ФЗ "Об основах социального обслуживания населения в Российской Федерации"; Закон г. Москвы от 09.07.2008 № 34 ""О социальном обслуживании населения города Москвы"; Постановление Правительства Москвы от 24.03.2009 № 215-ПП "О мерах по реализации Закона города Москвы от 09 июля 2008 г. №34 " О социальном обслуживании населения города Москвы"; Федеральный закон от 02.08.1995 № 122-ФЗ "О социальном обслуживании граждан пожилого возраста и инвалидов"</t>
  </si>
  <si>
    <t>Социальный патронаж</t>
  </si>
  <si>
    <t>На дому граждан пожилого возраста и инвалидов, частично или полностью утративших способность к  самообслуживанию</t>
  </si>
  <si>
    <t>Устав Государственного бюджетного учреждения города Москвы Психоневрологического интерната № 4, утвержденный Департаментом социальной защиты населения города Москвы № 1317 от 04.08.2011 г.; Федеральный закон от 10.12.1995 № 195-ФЗ "Об основах социального обслуживания населения в Российской Федерации"; Закон г. Москвы от 09.07.2008 № 34 "О социальном обслуживании населения города Москвы"; Постановление Правительства Москвы от 24.03.2009 № 215-ПП " О мерах по реализации Закона города Москвы от 09 июля 2008 г № 34 "О социальном обслуживании населения города Москвы"; Федеральный закон от 02.08.1995 № 122-ФЗ "О социальном обслуживании граждан пожилого возраста и инвалидов"</t>
  </si>
  <si>
    <t>Форма дневного и пятидневного пребывания</t>
  </si>
  <si>
    <t>Социальное обслуживание граждан пожилого возраста и инвалидов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</si>
</sst>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Arial"/>
      <family val="2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 vertical="top" indent="15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3" fillId="0" borderId="0" xfId="0" applyFont="1" applyAlignment="1">
      <alignment horizontal="justify"/>
    </xf>
    <xf numFmtId="0" fontId="7" fillId="0" borderId="11" xfId="0" applyFont="1" applyBorder="1" applyAlignment="1">
      <alignment horizontal="left" vertical="top" inden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indent="1"/>
    </xf>
    <xf numFmtId="0" fontId="7" fillId="0" borderId="10" xfId="0" applyFont="1" applyBorder="1" applyAlignment="1">
      <alignment horizontal="left" vertical="top" wrapText="1" inden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right" indent="4"/>
    </xf>
    <xf numFmtId="49" fontId="7" fillId="0" borderId="1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0" fontId="5" fillId="33" borderId="13" xfId="0" applyFont="1" applyFill="1" applyBorder="1" applyAlignment="1" applyProtection="1">
      <alignment horizontal="center" vertical="top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4" fontId="11" fillId="33" borderId="11" xfId="0" applyNumberFormat="1" applyFont="1" applyFill="1" applyBorder="1" applyAlignment="1" applyProtection="1">
      <alignment horizontal="right"/>
      <protection locked="0"/>
    </xf>
    <xf numFmtId="4" fontId="11" fillId="34" borderId="11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4" fontId="11" fillId="33" borderId="12" xfId="0" applyNumberFormat="1" applyFont="1" applyFill="1" applyBorder="1" applyAlignment="1" applyProtection="1">
      <alignment horizontal="right"/>
      <protection locked="0"/>
    </xf>
    <xf numFmtId="4" fontId="11" fillId="33" borderId="10" xfId="0" applyNumberFormat="1" applyFont="1" applyFill="1" applyBorder="1" applyAlignment="1" applyProtection="1">
      <alignment horizontal="right"/>
      <protection locked="0"/>
    </xf>
    <xf numFmtId="49" fontId="14" fillId="34" borderId="10" xfId="0" applyNumberFormat="1" applyFont="1" applyFill="1" applyBorder="1" applyAlignment="1">
      <alignment horizontal="center" vertical="top"/>
    </xf>
    <xf numFmtId="49" fontId="11" fillId="33" borderId="11" xfId="0" applyNumberFormat="1" applyFont="1" applyFill="1" applyBorder="1" applyAlignment="1" applyProtection="1">
      <alignment horizontal="right" wrapText="1"/>
      <protection locked="0"/>
    </xf>
    <xf numFmtId="49" fontId="11" fillId="33" borderId="11" xfId="0" applyNumberFormat="1" applyFont="1" applyFill="1" applyBorder="1" applyAlignment="1" applyProtection="1">
      <alignment horizontal="left" wrapText="1"/>
      <protection locked="0"/>
    </xf>
    <xf numFmtId="49" fontId="11" fillId="34" borderId="11" xfId="0" applyNumberFormat="1" applyFont="1" applyFill="1" applyBorder="1" applyAlignment="1">
      <alignment horizontal="right" wrapText="1"/>
    </xf>
    <xf numFmtId="49" fontId="11" fillId="34" borderId="11" xfId="0" applyNumberFormat="1" applyFont="1" applyFill="1" applyBorder="1" applyAlignment="1">
      <alignment horizontal="left" wrapText="1"/>
    </xf>
    <xf numFmtId="14" fontId="5" fillId="34" borderId="13" xfId="0" applyNumberFormat="1" applyFont="1" applyFill="1" applyBorder="1" applyAlignment="1">
      <alignment horizontal="center" vertical="top"/>
    </xf>
    <xf numFmtId="49" fontId="0" fillId="33" borderId="14" xfId="0" applyNumberFormat="1" applyFill="1" applyBorder="1" applyAlignment="1" applyProtection="1">
      <alignment horizontal="left" wrapText="1"/>
      <protection locked="0"/>
    </xf>
    <xf numFmtId="49" fontId="0" fillId="33" borderId="15" xfId="0" applyNumberFormat="1" applyFill="1" applyBorder="1" applyAlignment="1" applyProtection="1">
      <alignment horizontal="left" wrapText="1"/>
      <protection locked="0"/>
    </xf>
    <xf numFmtId="49" fontId="0" fillId="33" borderId="16" xfId="0" applyNumberFormat="1" applyFill="1" applyBorder="1" applyAlignment="1" applyProtection="1">
      <alignment horizontal="left" wrapText="1"/>
      <protection locked="0"/>
    </xf>
    <xf numFmtId="49" fontId="0" fillId="33" borderId="17" xfId="0" applyNumberFormat="1" applyFill="1" applyBorder="1" applyAlignment="1" applyProtection="1">
      <alignment horizontal="left" wrapText="1"/>
      <protection locked="0"/>
    </xf>
    <xf numFmtId="49" fontId="0" fillId="33" borderId="18" xfId="0" applyNumberFormat="1" applyFill="1" applyBorder="1" applyAlignment="1" applyProtection="1">
      <alignment horizontal="left" wrapText="1"/>
      <protection locked="0"/>
    </xf>
    <xf numFmtId="49" fontId="0" fillId="33" borderId="19" xfId="0" applyNumberFormat="1" applyFill="1" applyBorder="1" applyAlignment="1" applyProtection="1">
      <alignment horizontal="left" wrapText="1"/>
      <protection locked="0"/>
    </xf>
    <xf numFmtId="49" fontId="9" fillId="33" borderId="17" xfId="0" applyNumberFormat="1" applyFont="1" applyFill="1" applyBorder="1" applyAlignment="1" applyProtection="1">
      <alignment horizontal="left" wrapText="1"/>
      <protection locked="0"/>
    </xf>
    <xf numFmtId="49" fontId="9" fillId="33" borderId="18" xfId="0" applyNumberFormat="1" applyFont="1" applyFill="1" applyBorder="1" applyAlignment="1" applyProtection="1">
      <alignment horizontal="left" wrapText="1"/>
      <protection locked="0"/>
    </xf>
    <xf numFmtId="49" fontId="9" fillId="33" borderId="19" xfId="0" applyNumberFormat="1" applyFont="1" applyFill="1" applyBorder="1" applyAlignment="1" applyProtection="1">
      <alignment horizontal="left" wrapText="1"/>
      <protection locked="0"/>
    </xf>
    <xf numFmtId="49" fontId="0" fillId="35" borderId="14" xfId="0" applyNumberFormat="1" applyFill="1" applyBorder="1" applyAlignment="1" applyProtection="1">
      <alignment horizontal="left" wrapText="1"/>
      <protection locked="0"/>
    </xf>
    <xf numFmtId="49" fontId="0" fillId="35" borderId="15" xfId="0" applyNumberFormat="1" applyFill="1" applyBorder="1" applyAlignment="1" applyProtection="1">
      <alignment horizontal="left" wrapText="1"/>
      <protection locked="0"/>
    </xf>
    <xf numFmtId="49" fontId="0" fillId="35" borderId="16" xfId="0" applyNumberFormat="1" applyFill="1" applyBorder="1" applyAlignment="1" applyProtection="1">
      <alignment horizontal="left" wrapText="1"/>
      <protection locked="0"/>
    </xf>
    <xf numFmtId="49" fontId="0" fillId="35" borderId="20" xfId="0" applyNumberFormat="1" applyFill="1" applyBorder="1" applyAlignment="1" applyProtection="1">
      <alignment horizontal="left" wrapText="1"/>
      <protection locked="0"/>
    </xf>
    <xf numFmtId="49" fontId="9" fillId="35" borderId="20" xfId="0" applyNumberFormat="1" applyFont="1" applyFill="1" applyBorder="1" applyAlignment="1" applyProtection="1">
      <alignment horizontal="left" wrapText="1"/>
      <protection locked="0"/>
    </xf>
    <xf numFmtId="49" fontId="9" fillId="35" borderId="15" xfId="0" applyNumberFormat="1" applyFont="1" applyFill="1" applyBorder="1" applyAlignment="1" applyProtection="1">
      <alignment horizontal="left" wrapText="1"/>
      <protection locked="0"/>
    </xf>
    <xf numFmtId="49" fontId="9" fillId="35" borderId="16" xfId="0" applyNumberFormat="1" applyFont="1" applyFill="1" applyBorder="1" applyAlignment="1" applyProtection="1">
      <alignment horizontal="left" wrapText="1"/>
      <protection locked="0"/>
    </xf>
    <xf numFmtId="4" fontId="13" fillId="33" borderId="20" xfId="0" applyNumberFormat="1" applyFont="1" applyFill="1" applyBorder="1" applyAlignment="1" applyProtection="1">
      <alignment horizontal="right"/>
      <protection locked="0"/>
    </xf>
    <xf numFmtId="4" fontId="13" fillId="33" borderId="16" xfId="0" applyNumberFormat="1" applyFont="1" applyFill="1" applyBorder="1" applyAlignment="1" applyProtection="1">
      <alignment horizontal="right"/>
      <protection locked="0"/>
    </xf>
    <xf numFmtId="4" fontId="13" fillId="33" borderId="15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ill="1" applyBorder="1" applyAlignment="1" applyProtection="1">
      <alignment horizontal="left" wrapText="1"/>
      <protection locked="0"/>
    </xf>
    <xf numFmtId="4" fontId="9" fillId="33" borderId="20" xfId="0" applyNumberFormat="1" applyFont="1" applyFill="1" applyBorder="1" applyAlignment="1" applyProtection="1">
      <alignment horizontal="right"/>
      <protection locked="0"/>
    </xf>
    <xf numFmtId="4" fontId="9" fillId="33" borderId="16" xfId="0" applyNumberFormat="1" applyFont="1" applyFill="1" applyBorder="1" applyAlignment="1" applyProtection="1">
      <alignment horizontal="right"/>
      <protection locked="0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4" fillId="35" borderId="0" xfId="0" applyNumberFormat="1" applyFont="1" applyFill="1" applyAlignment="1" applyProtection="1">
      <alignment horizontal="left"/>
      <protection locked="0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0" fillId="35" borderId="17" xfId="0" applyNumberFormat="1" applyFill="1" applyBorder="1" applyAlignment="1" applyProtection="1">
      <alignment horizontal="left" wrapText="1"/>
      <protection locked="0"/>
    </xf>
    <xf numFmtId="49" fontId="0" fillId="35" borderId="18" xfId="0" applyNumberFormat="1" applyFill="1" applyBorder="1" applyAlignment="1" applyProtection="1">
      <alignment horizontal="left" wrapText="1"/>
      <protection locked="0"/>
    </xf>
    <xf numFmtId="49" fontId="0" fillId="35" borderId="19" xfId="0" applyNumberFormat="1" applyFill="1" applyBorder="1" applyAlignment="1" applyProtection="1">
      <alignment horizontal="left" wrapText="1"/>
      <protection locked="0"/>
    </xf>
    <xf numFmtId="49" fontId="9" fillId="35" borderId="17" xfId="0" applyNumberFormat="1" applyFont="1" applyFill="1" applyBorder="1" applyAlignment="1" applyProtection="1">
      <alignment horizontal="left" wrapText="1"/>
      <protection locked="0"/>
    </xf>
    <xf numFmtId="49" fontId="9" fillId="35" borderId="18" xfId="0" applyNumberFormat="1" applyFont="1" applyFill="1" applyBorder="1" applyAlignment="1" applyProtection="1">
      <alignment horizontal="left" wrapText="1"/>
      <protection locked="0"/>
    </xf>
    <xf numFmtId="49" fontId="9" fillId="35" borderId="19" xfId="0" applyNumberFormat="1" applyFont="1" applyFill="1" applyBorder="1" applyAlignment="1" applyProtection="1">
      <alignment horizontal="left" wrapText="1"/>
      <protection locked="0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" fontId="13" fillId="34" borderId="16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34" borderId="0" xfId="0" applyFont="1" applyFill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7" fillId="34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4" fontId="9" fillId="34" borderId="10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33" borderId="20" xfId="0" applyNumberFormat="1" applyFont="1" applyFill="1" applyBorder="1" applyAlignment="1" applyProtection="1">
      <alignment horizontal="center" vertical="top"/>
      <protection locked="0"/>
    </xf>
    <xf numFmtId="49" fontId="7" fillId="33" borderId="16" xfId="0" applyNumberFormat="1" applyFont="1" applyFill="1" applyBorder="1" applyAlignment="1" applyProtection="1">
      <alignment horizontal="center" vertical="top"/>
      <protection locked="0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0" fillId="33" borderId="20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49" fontId="9" fillId="33" borderId="20" xfId="0" applyNumberFormat="1" applyFont="1" applyFill="1" applyBorder="1" applyAlignment="1" applyProtection="1">
      <alignment horizontal="left" wrapText="1"/>
      <protection locked="0"/>
    </xf>
    <xf numFmtId="49" fontId="9" fillId="33" borderId="15" xfId="0" applyNumberFormat="1" applyFont="1" applyFill="1" applyBorder="1" applyAlignment="1" applyProtection="1">
      <alignment horizontal="left" wrapText="1"/>
      <protection locked="0"/>
    </xf>
    <xf numFmtId="49" fontId="9" fillId="33" borderId="16" xfId="0" applyNumberFormat="1" applyFont="1" applyFill="1" applyBorder="1" applyAlignment="1" applyProtection="1">
      <alignment horizontal="left" wrapText="1"/>
      <protection locked="0"/>
    </xf>
    <xf numFmtId="0" fontId="9" fillId="0" borderId="2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4" fillId="34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/>
    </xf>
    <xf numFmtId="0" fontId="7" fillId="34" borderId="20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4" fontId="7" fillId="35" borderId="20" xfId="0" applyNumberFormat="1" applyFont="1" applyFill="1" applyBorder="1" applyAlignment="1" applyProtection="1">
      <alignment horizontal="right"/>
      <protection locked="0"/>
    </xf>
    <xf numFmtId="4" fontId="7" fillId="35" borderId="15" xfId="0" applyNumberFormat="1" applyFont="1" applyFill="1" applyBorder="1" applyAlignment="1" applyProtection="1">
      <alignment horizontal="right"/>
      <protection locked="0"/>
    </xf>
    <xf numFmtId="4" fontId="7" fillId="35" borderId="16" xfId="0" applyNumberFormat="1" applyFont="1" applyFill="1" applyBorder="1" applyAlignment="1" applyProtection="1">
      <alignment horizontal="right"/>
      <protection locked="0"/>
    </xf>
    <xf numFmtId="0" fontId="7" fillId="34" borderId="15" xfId="0" applyFont="1" applyFill="1" applyBorder="1" applyAlignment="1">
      <alignment horizontal="center" vertical="top"/>
    </xf>
    <xf numFmtId="4" fontId="9" fillId="34" borderId="20" xfId="0" applyNumberFormat="1" applyFont="1" applyFill="1" applyBorder="1" applyAlignment="1">
      <alignment horizontal="right"/>
    </xf>
    <xf numFmtId="4" fontId="9" fillId="34" borderId="16" xfId="0" applyNumberFormat="1" applyFont="1" applyFill="1" applyBorder="1" applyAlignment="1">
      <alignment horizontal="right"/>
    </xf>
    <xf numFmtId="4" fontId="9" fillId="34" borderId="15" xfId="0" applyNumberFormat="1" applyFont="1" applyFill="1" applyBorder="1" applyAlignment="1">
      <alignment horizontal="right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top"/>
    </xf>
    <xf numFmtId="49" fontId="7" fillId="0" borderId="20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" fontId="9" fillId="34" borderId="20" xfId="0" applyNumberFormat="1" applyFont="1" applyFill="1" applyBorder="1" applyAlignment="1" applyProtection="1">
      <alignment horizontal="right"/>
      <protection/>
    </xf>
    <xf numFmtId="4" fontId="9" fillId="34" borderId="16" xfId="0" applyNumberFormat="1" applyFont="1" applyFill="1" applyBorder="1" applyAlignment="1" applyProtection="1">
      <alignment horizontal="right"/>
      <protection/>
    </xf>
    <xf numFmtId="4" fontId="9" fillId="34" borderId="15" xfId="0" applyNumberFormat="1" applyFont="1" applyFill="1" applyBorder="1" applyAlignment="1" applyProtection="1">
      <alignment horizontal="right"/>
      <protection/>
    </xf>
    <xf numFmtId="49" fontId="8" fillId="0" borderId="20" xfId="0" applyNumberFormat="1" applyFont="1" applyBorder="1" applyAlignment="1">
      <alignment horizontal="left" vertical="top"/>
    </xf>
    <xf numFmtId="49" fontId="8" fillId="0" borderId="16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center" vertical="top"/>
    </xf>
    <xf numFmtId="49" fontId="7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19.625" style="0" customWidth="1"/>
    <col min="3" max="3" width="15.25390625" style="0" customWidth="1"/>
    <col min="4" max="4" width="17.625" style="0" customWidth="1"/>
    <col min="5" max="5" width="14.625" style="0" customWidth="1"/>
    <col min="6" max="6" width="15.25390625" style="0" customWidth="1"/>
    <col min="7" max="7" width="13.875" style="0" customWidth="1"/>
    <col min="8" max="8" width="13.125" style="0" customWidth="1"/>
    <col min="9" max="9" width="13.00390625" style="0" customWidth="1"/>
    <col min="10" max="10" width="12.75390625" style="0" customWidth="1"/>
    <col min="11" max="11" width="11.875" style="0" customWidth="1"/>
    <col min="12" max="12" width="11.75390625" style="0" customWidth="1"/>
    <col min="13" max="13" width="14.375" style="0" customWidth="1"/>
    <col min="14" max="14" width="14.875" style="0" customWidth="1"/>
  </cols>
  <sheetData>
    <row r="1" spans="2:4" ht="12.75">
      <c r="B1" s="138"/>
      <c r="C1" s="138"/>
      <c r="D1" s="139"/>
    </row>
    <row r="2" spans="2:14" ht="15.75">
      <c r="B2" s="138"/>
      <c r="C2" s="138"/>
      <c r="D2" s="139"/>
      <c r="L2" s="142" t="s">
        <v>128</v>
      </c>
      <c r="M2" s="142"/>
      <c r="N2" s="142"/>
    </row>
    <row r="3" spans="1:14" ht="21" customHeight="1">
      <c r="A3" s="204" t="s">
        <v>160</v>
      </c>
      <c r="B3" s="204"/>
      <c r="C3" s="204"/>
      <c r="D3" s="204"/>
      <c r="L3" s="143" t="s">
        <v>0</v>
      </c>
      <c r="M3" s="143"/>
      <c r="N3" s="143"/>
    </row>
    <row r="4" spans="1:14" ht="15.75" customHeight="1">
      <c r="A4" s="205"/>
      <c r="B4" s="205"/>
      <c r="C4" s="205"/>
      <c r="D4" s="205"/>
      <c r="L4" s="205"/>
      <c r="M4" s="205"/>
      <c r="N4" s="205"/>
    </row>
    <row r="5" spans="1:14" ht="15.75" customHeight="1">
      <c r="A5" s="140"/>
      <c r="B5" s="140"/>
      <c r="C5" s="140"/>
      <c r="D5" s="140"/>
      <c r="L5" s="140"/>
      <c r="M5" s="140"/>
      <c r="N5" s="140"/>
    </row>
    <row r="6" spans="1:14" ht="15.75">
      <c r="A6" s="206" t="s">
        <v>1</v>
      </c>
      <c r="B6" s="206"/>
      <c r="C6" s="1"/>
      <c r="D6" s="1"/>
      <c r="L6" s="207" t="s">
        <v>1</v>
      </c>
      <c r="M6" s="207"/>
      <c r="N6" s="207"/>
    </row>
    <row r="7" spans="1:14" ht="15.75">
      <c r="A7" s="141" t="s">
        <v>2</v>
      </c>
      <c r="B7" s="141"/>
      <c r="C7" s="141"/>
      <c r="D7" s="1"/>
      <c r="L7" s="141" t="s">
        <v>2</v>
      </c>
      <c r="M7" s="141"/>
      <c r="N7" s="141"/>
    </row>
    <row r="8" ht="15.75">
      <c r="B8" s="2"/>
    </row>
    <row r="9" spans="1:14" ht="12.75" customHeight="1">
      <c r="A9" s="148" t="s">
        <v>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33" customHeight="1" thickBot="1">
      <c r="A10" s="198" t="s">
        <v>127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</row>
    <row r="11" spans="2:14" ht="13.5" thickBot="1">
      <c r="B11" s="4"/>
      <c r="C11" s="5"/>
      <c r="D11" s="5"/>
      <c r="E11" s="5"/>
      <c r="F11" s="6"/>
      <c r="G11" s="6"/>
      <c r="H11" s="6"/>
      <c r="I11" s="6"/>
      <c r="J11" s="6"/>
      <c r="K11" s="6"/>
      <c r="L11" s="6"/>
      <c r="N11" s="7" t="s">
        <v>4</v>
      </c>
    </row>
    <row r="12" spans="2:14" ht="13.5" thickBot="1">
      <c r="B12" s="8"/>
      <c r="C12" s="5"/>
      <c r="D12" s="5"/>
      <c r="E12" s="5"/>
      <c r="F12" s="135" t="s">
        <v>5</v>
      </c>
      <c r="G12" s="135"/>
      <c r="H12" s="6"/>
      <c r="I12" s="136" t="s">
        <v>48</v>
      </c>
      <c r="J12" s="136"/>
      <c r="K12" s="136"/>
      <c r="L12" s="136"/>
      <c r="M12" s="45" t="s">
        <v>119</v>
      </c>
      <c r="N12" s="29"/>
    </row>
    <row r="13" spans="2:14" ht="13.5" thickBot="1">
      <c r="B13" s="4"/>
      <c r="C13" s="5"/>
      <c r="D13" s="5"/>
      <c r="E13" s="5"/>
      <c r="F13" s="137" t="s">
        <v>169</v>
      </c>
      <c r="G13" s="137"/>
      <c r="H13" s="137"/>
      <c r="I13" s="6"/>
      <c r="J13" s="6"/>
      <c r="K13" s="6"/>
      <c r="M13" s="46" t="s">
        <v>6</v>
      </c>
      <c r="N13" s="55">
        <v>41275</v>
      </c>
    </row>
    <row r="14" spans="2:14" ht="13.5" thickBot="1">
      <c r="B14" s="9"/>
      <c r="C14" s="5"/>
      <c r="D14" s="5"/>
      <c r="E14" s="5"/>
      <c r="F14" s="135" t="s">
        <v>7</v>
      </c>
      <c r="G14" s="135"/>
      <c r="H14" s="135"/>
      <c r="I14" s="6"/>
      <c r="J14" s="6"/>
      <c r="K14" s="6"/>
      <c r="M14" s="46" t="s">
        <v>8</v>
      </c>
      <c r="N14" s="40"/>
    </row>
    <row r="15" spans="2:14" ht="13.5" thickBot="1">
      <c r="B15" s="4"/>
      <c r="C15" s="5"/>
      <c r="D15" s="5"/>
      <c r="E15" s="5"/>
      <c r="F15" s="135" t="s">
        <v>9</v>
      </c>
      <c r="G15" s="135"/>
      <c r="H15" s="6"/>
      <c r="I15" s="6"/>
      <c r="J15" s="6"/>
      <c r="K15" s="6"/>
      <c r="M15" s="46" t="s">
        <v>10</v>
      </c>
      <c r="N15" s="40"/>
    </row>
    <row r="16" spans="1:14" ht="13.5" thickBot="1">
      <c r="A16" s="82" t="s">
        <v>120</v>
      </c>
      <c r="B16" s="82"/>
      <c r="C16" s="203" t="s">
        <v>170</v>
      </c>
      <c r="D16" s="203"/>
      <c r="E16" s="203"/>
      <c r="F16" s="203"/>
      <c r="G16" s="203"/>
      <c r="H16" s="203"/>
      <c r="I16" s="203"/>
      <c r="J16" s="203"/>
      <c r="K16" s="203"/>
      <c r="M16" s="47" t="s">
        <v>11</v>
      </c>
      <c r="N16" s="41"/>
    </row>
    <row r="17" spans="1:13" ht="12.75">
      <c r="A17" s="82" t="s">
        <v>121</v>
      </c>
      <c r="B17" s="82"/>
      <c r="C17" s="83" t="s">
        <v>171</v>
      </c>
      <c r="D17" s="83"/>
      <c r="E17" s="83"/>
      <c r="F17" s="83"/>
      <c r="G17" s="83"/>
      <c r="H17" s="83"/>
      <c r="I17" s="83"/>
      <c r="J17" s="83"/>
      <c r="K17" s="83"/>
      <c r="L17" s="10"/>
      <c r="M17" s="10"/>
    </row>
    <row r="18" spans="2:13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82" t="s">
        <v>12</v>
      </c>
      <c r="B19" s="82"/>
      <c r="C19" s="3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ht="15.75">
      <c r="B20" s="3"/>
    </row>
    <row r="21" spans="1:14" ht="12.75" customHeight="1">
      <c r="A21" s="148" t="s">
        <v>13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ht="15.75">
      <c r="B22" s="3"/>
    </row>
    <row r="23" spans="1:14" ht="12.75" customHeight="1">
      <c r="A23" s="148" t="s">
        <v>14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ht="16.5" thickBot="1">
      <c r="B24" s="3"/>
    </row>
    <row r="25" spans="1:14" ht="13.5" thickBot="1">
      <c r="A25" s="90" t="s">
        <v>15</v>
      </c>
      <c r="B25" s="91"/>
      <c r="C25" s="92"/>
      <c r="D25" s="90" t="s">
        <v>16</v>
      </c>
      <c r="E25" s="91"/>
      <c r="F25" s="91"/>
      <c r="G25" s="92"/>
      <c r="H25" s="109" t="s">
        <v>17</v>
      </c>
      <c r="I25" s="109"/>
      <c r="J25" s="109"/>
      <c r="K25" s="109"/>
      <c r="L25" s="109"/>
      <c r="M25" s="109"/>
      <c r="N25" s="110"/>
    </row>
    <row r="26" spans="1:14" ht="13.5" thickBot="1">
      <c r="A26" s="93">
        <v>1</v>
      </c>
      <c r="B26" s="94"/>
      <c r="C26" s="95"/>
      <c r="D26" s="93">
        <v>2</v>
      </c>
      <c r="E26" s="94"/>
      <c r="F26" s="94"/>
      <c r="G26" s="95"/>
      <c r="H26" s="111">
        <v>3</v>
      </c>
      <c r="I26" s="111"/>
      <c r="J26" s="111"/>
      <c r="K26" s="111"/>
      <c r="L26" s="111"/>
      <c r="M26" s="111"/>
      <c r="N26" s="112"/>
    </row>
    <row r="27" spans="1:14" ht="13.5" thickBot="1">
      <c r="A27" s="106" t="s">
        <v>18</v>
      </c>
      <c r="B27" s="107"/>
      <c r="C27" s="108"/>
      <c r="D27" s="87"/>
      <c r="E27" s="88"/>
      <c r="F27" s="88"/>
      <c r="G27" s="89"/>
      <c r="H27" s="96"/>
      <c r="I27" s="96"/>
      <c r="J27" s="96"/>
      <c r="K27" s="96"/>
      <c r="L27" s="96"/>
      <c r="M27" s="96"/>
      <c r="N27" s="97"/>
    </row>
    <row r="28" spans="1:14" ht="77.25" customHeight="1" thickBot="1">
      <c r="A28" s="59" t="s">
        <v>188</v>
      </c>
      <c r="B28" s="60"/>
      <c r="C28" s="61"/>
      <c r="D28" s="62" t="s">
        <v>187</v>
      </c>
      <c r="E28" s="63"/>
      <c r="F28" s="63"/>
      <c r="G28" s="64"/>
      <c r="H28" s="56" t="s">
        <v>189</v>
      </c>
      <c r="I28" s="57"/>
      <c r="J28" s="57"/>
      <c r="K28" s="57"/>
      <c r="L28" s="57"/>
      <c r="M28" s="57"/>
      <c r="N28" s="58"/>
    </row>
    <row r="29" spans="1:14" ht="24.75" customHeight="1" thickBot="1">
      <c r="A29" s="59" t="s">
        <v>192</v>
      </c>
      <c r="B29" s="60"/>
      <c r="C29" s="61"/>
      <c r="D29" s="62" t="s">
        <v>190</v>
      </c>
      <c r="E29" s="63"/>
      <c r="F29" s="63"/>
      <c r="G29" s="64"/>
      <c r="H29" s="56" t="s">
        <v>191</v>
      </c>
      <c r="I29" s="57"/>
      <c r="J29" s="57"/>
      <c r="K29" s="57"/>
      <c r="L29" s="57"/>
      <c r="M29" s="57"/>
      <c r="N29" s="58"/>
    </row>
    <row r="30" spans="1:14" ht="48.75" customHeight="1" thickBot="1">
      <c r="A30" s="59" t="s">
        <v>195</v>
      </c>
      <c r="B30" s="60"/>
      <c r="C30" s="61"/>
      <c r="D30" s="62" t="s">
        <v>193</v>
      </c>
      <c r="E30" s="63"/>
      <c r="F30" s="63"/>
      <c r="G30" s="64"/>
      <c r="H30" s="56" t="s">
        <v>194</v>
      </c>
      <c r="I30" s="57"/>
      <c r="J30" s="57"/>
      <c r="K30" s="57"/>
      <c r="L30" s="57"/>
      <c r="M30" s="57"/>
      <c r="N30" s="58"/>
    </row>
    <row r="31" spans="1:14" ht="26.25" customHeight="1" thickBot="1">
      <c r="A31" s="59" t="s">
        <v>198</v>
      </c>
      <c r="B31" s="60"/>
      <c r="C31" s="61"/>
      <c r="D31" s="62" t="s">
        <v>197</v>
      </c>
      <c r="E31" s="63"/>
      <c r="F31" s="63"/>
      <c r="G31" s="64"/>
      <c r="H31" s="56" t="s">
        <v>196</v>
      </c>
      <c r="I31" s="57"/>
      <c r="J31" s="57"/>
      <c r="K31" s="57"/>
      <c r="L31" s="57"/>
      <c r="M31" s="57"/>
      <c r="N31" s="58"/>
    </row>
    <row r="32" spans="1:14" ht="24.75" customHeight="1" thickBot="1">
      <c r="A32" s="59" t="s">
        <v>200</v>
      </c>
      <c r="B32" s="60"/>
      <c r="C32" s="61"/>
      <c r="D32" s="62" t="s">
        <v>201</v>
      </c>
      <c r="E32" s="63"/>
      <c r="F32" s="63"/>
      <c r="G32" s="64"/>
      <c r="H32" s="56" t="s">
        <v>199</v>
      </c>
      <c r="I32" s="57"/>
      <c r="J32" s="57"/>
      <c r="K32" s="57"/>
      <c r="L32" s="57"/>
      <c r="M32" s="57"/>
      <c r="N32" s="58"/>
    </row>
    <row r="33" spans="1:14" ht="26.25" customHeight="1" thickBot="1">
      <c r="A33" s="59" t="s">
        <v>204</v>
      </c>
      <c r="B33" s="60"/>
      <c r="C33" s="61"/>
      <c r="D33" s="62" t="s">
        <v>203</v>
      </c>
      <c r="E33" s="63"/>
      <c r="F33" s="63"/>
      <c r="G33" s="64"/>
      <c r="H33" s="56" t="s">
        <v>202</v>
      </c>
      <c r="I33" s="57"/>
      <c r="J33" s="57"/>
      <c r="K33" s="57"/>
      <c r="L33" s="57"/>
      <c r="M33" s="57"/>
      <c r="N33" s="58"/>
    </row>
    <row r="34" spans="1:14" ht="13.5" thickBot="1">
      <c r="A34" s="84" t="s">
        <v>19</v>
      </c>
      <c r="B34" s="85"/>
      <c r="C34" s="86"/>
      <c r="D34" s="87"/>
      <c r="E34" s="88"/>
      <c r="F34" s="88"/>
      <c r="G34" s="89"/>
      <c r="H34" s="96"/>
      <c r="I34" s="96"/>
      <c r="J34" s="96"/>
      <c r="K34" s="96"/>
      <c r="L34" s="96"/>
      <c r="M34" s="96"/>
      <c r="N34" s="97"/>
    </row>
    <row r="35" spans="1:14" ht="13.5" thickBot="1">
      <c r="A35" s="100"/>
      <c r="B35" s="101"/>
      <c r="C35" s="102"/>
      <c r="D35" s="103"/>
      <c r="E35" s="104"/>
      <c r="F35" s="104"/>
      <c r="G35" s="105"/>
      <c r="H35" s="65"/>
      <c r="I35" s="66"/>
      <c r="J35" s="66"/>
      <c r="K35" s="66"/>
      <c r="L35" s="66"/>
      <c r="M35" s="66"/>
      <c r="N35" s="67"/>
    </row>
    <row r="36" ht="15.75">
      <c r="B36" s="3"/>
    </row>
    <row r="37" spans="1:14" ht="12.75" customHeight="1">
      <c r="A37" s="148" t="s">
        <v>20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ht="16.5" thickBot="1">
      <c r="B38" s="3"/>
    </row>
    <row r="39" spans="1:14" ht="13.5" thickBot="1">
      <c r="A39" s="98" t="s">
        <v>21</v>
      </c>
      <c r="B39" s="98"/>
      <c r="C39" s="98"/>
      <c r="D39" s="98" t="s">
        <v>22</v>
      </c>
      <c r="E39" s="98"/>
      <c r="F39" s="98"/>
      <c r="G39" s="98"/>
      <c r="H39" s="118" t="s">
        <v>23</v>
      </c>
      <c r="I39" s="118"/>
      <c r="J39" s="118"/>
      <c r="K39" s="118"/>
      <c r="L39" s="118"/>
      <c r="M39" s="118"/>
      <c r="N39" s="118"/>
    </row>
    <row r="40" spans="1:14" ht="13.5" thickBot="1">
      <c r="A40" s="99">
        <v>1</v>
      </c>
      <c r="B40" s="99"/>
      <c r="C40" s="99"/>
      <c r="D40" s="99">
        <v>2</v>
      </c>
      <c r="E40" s="99"/>
      <c r="F40" s="99"/>
      <c r="G40" s="99"/>
      <c r="H40" s="119">
        <v>3</v>
      </c>
      <c r="I40" s="119"/>
      <c r="J40" s="119"/>
      <c r="K40" s="119"/>
      <c r="L40" s="119"/>
      <c r="M40" s="119"/>
      <c r="N40" s="119"/>
    </row>
    <row r="41" spans="1:14" ht="13.5" thickBot="1">
      <c r="A41" s="68"/>
      <c r="B41" s="66"/>
      <c r="C41" s="67"/>
      <c r="D41" s="69"/>
      <c r="E41" s="70"/>
      <c r="F41" s="70"/>
      <c r="G41" s="71"/>
      <c r="H41" s="68"/>
      <c r="I41" s="66"/>
      <c r="J41" s="66"/>
      <c r="K41" s="66"/>
      <c r="L41" s="66"/>
      <c r="M41" s="66"/>
      <c r="N41" s="67"/>
    </row>
    <row r="42" spans="1:4" ht="12.75">
      <c r="A42" s="28"/>
      <c r="B42" s="27"/>
      <c r="C42" s="27"/>
      <c r="D42" s="27"/>
    </row>
    <row r="43" ht="15.75">
      <c r="B43" s="3"/>
    </row>
    <row r="44" spans="1:14" ht="12.75" customHeight="1">
      <c r="A44" s="148" t="s">
        <v>24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ht="16.5" thickBot="1">
      <c r="B45" s="3"/>
    </row>
    <row r="46" spans="1:14" ht="13.5" thickBot="1">
      <c r="A46" s="120" t="s">
        <v>25</v>
      </c>
      <c r="B46" s="120"/>
      <c r="C46" s="120"/>
      <c r="D46" s="120" t="s">
        <v>26</v>
      </c>
      <c r="E46" s="120"/>
      <c r="F46" s="120"/>
      <c r="G46" s="120"/>
      <c r="H46" s="115" t="s">
        <v>27</v>
      </c>
      <c r="I46" s="115"/>
      <c r="J46" s="115"/>
      <c r="K46" s="115"/>
      <c r="L46" s="115"/>
      <c r="M46" s="115"/>
      <c r="N46" s="116"/>
    </row>
    <row r="47" spans="1:14" ht="13.5" thickBot="1">
      <c r="A47" s="121">
        <v>1</v>
      </c>
      <c r="B47" s="121"/>
      <c r="C47" s="121"/>
      <c r="D47" s="121">
        <v>2</v>
      </c>
      <c r="E47" s="121"/>
      <c r="F47" s="121"/>
      <c r="G47" s="121"/>
      <c r="H47" s="115">
        <v>3</v>
      </c>
      <c r="I47" s="115"/>
      <c r="J47" s="115"/>
      <c r="K47" s="115"/>
      <c r="L47" s="115"/>
      <c r="M47" s="115"/>
      <c r="N47" s="116"/>
    </row>
    <row r="48" spans="1:14" ht="26.25" customHeight="1" thickBot="1">
      <c r="A48" s="59" t="s">
        <v>180</v>
      </c>
      <c r="B48" s="60"/>
      <c r="C48" s="61"/>
      <c r="D48" s="62" t="s">
        <v>179</v>
      </c>
      <c r="E48" s="63"/>
      <c r="F48" s="63"/>
      <c r="G48" s="64"/>
      <c r="H48" s="56" t="s">
        <v>181</v>
      </c>
      <c r="I48" s="57"/>
      <c r="J48" s="57"/>
      <c r="K48" s="57"/>
      <c r="L48" s="57"/>
      <c r="M48" s="57"/>
      <c r="N48" s="58"/>
    </row>
    <row r="49" spans="1:14" ht="26.25" customHeight="1" thickBot="1">
      <c r="A49" s="59" t="s">
        <v>182</v>
      </c>
      <c r="B49" s="60"/>
      <c r="C49" s="61"/>
      <c r="D49" s="62" t="s">
        <v>183</v>
      </c>
      <c r="E49" s="63"/>
      <c r="F49" s="63"/>
      <c r="G49" s="64"/>
      <c r="H49" s="56" t="s">
        <v>184</v>
      </c>
      <c r="I49" s="57"/>
      <c r="J49" s="57"/>
      <c r="K49" s="57"/>
      <c r="L49" s="57"/>
      <c r="M49" s="57"/>
      <c r="N49" s="58"/>
    </row>
    <row r="50" spans="1:14" ht="77.25" customHeight="1" thickBot="1">
      <c r="A50" s="59" t="s">
        <v>185</v>
      </c>
      <c r="B50" s="60"/>
      <c r="C50" s="61"/>
      <c r="D50" s="62" t="s">
        <v>186</v>
      </c>
      <c r="E50" s="63"/>
      <c r="F50" s="63"/>
      <c r="G50" s="64"/>
      <c r="H50" s="56"/>
      <c r="I50" s="57"/>
      <c r="J50" s="57"/>
      <c r="K50" s="57"/>
      <c r="L50" s="57"/>
      <c r="M50" s="57"/>
      <c r="N50" s="58"/>
    </row>
    <row r="51" spans="2:4" ht="12.75">
      <c r="B51" s="27"/>
      <c r="C51" s="27"/>
      <c r="D51" s="27"/>
    </row>
    <row r="52" ht="15.75">
      <c r="B52" s="3"/>
    </row>
    <row r="53" ht="15.75">
      <c r="B53" s="3"/>
    </row>
    <row r="54" spans="1:13" ht="12.75" customHeight="1">
      <c r="A54" s="148" t="s">
        <v>28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ht="16.5" thickBot="1">
      <c r="B55" s="3"/>
    </row>
    <row r="56" spans="1:14" ht="26.25" customHeight="1" thickBot="1">
      <c r="A56" s="122" t="s">
        <v>29</v>
      </c>
      <c r="B56" s="208"/>
      <c r="C56" s="122" t="s">
        <v>30</v>
      </c>
      <c r="D56" s="123"/>
      <c r="E56" s="124" t="s">
        <v>31</v>
      </c>
      <c r="F56" s="123"/>
      <c r="G56" s="124" t="s">
        <v>32</v>
      </c>
      <c r="H56" s="123"/>
      <c r="I56" s="149" t="s">
        <v>33</v>
      </c>
      <c r="J56" s="122" t="s">
        <v>34</v>
      </c>
      <c r="K56" s="151"/>
      <c r="L56" s="152" t="s">
        <v>35</v>
      </c>
      <c r="M56" s="152"/>
      <c r="N56" s="152"/>
    </row>
    <row r="57" spans="1:14" ht="34.5" thickBot="1">
      <c r="A57" s="122"/>
      <c r="B57" s="208"/>
      <c r="C57" s="12" t="s">
        <v>36</v>
      </c>
      <c r="D57" s="12" t="s">
        <v>37</v>
      </c>
      <c r="E57" s="12" t="s">
        <v>36</v>
      </c>
      <c r="F57" s="12" t="s">
        <v>37</v>
      </c>
      <c r="G57" s="12" t="s">
        <v>38</v>
      </c>
      <c r="H57" s="12" t="s">
        <v>39</v>
      </c>
      <c r="I57" s="150"/>
      <c r="J57" s="12" t="s">
        <v>40</v>
      </c>
      <c r="K57" s="25" t="s">
        <v>41</v>
      </c>
      <c r="L57" s="24" t="s">
        <v>40</v>
      </c>
      <c r="M57" s="152" t="s">
        <v>41</v>
      </c>
      <c r="N57" s="152"/>
    </row>
    <row r="58" spans="1:14" ht="13.5" thickBot="1">
      <c r="A58" s="144">
        <v>1</v>
      </c>
      <c r="B58" s="145"/>
      <c r="C58" s="13">
        <v>2</v>
      </c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13">
        <v>8</v>
      </c>
      <c r="J58" s="13">
        <v>9</v>
      </c>
      <c r="K58" s="26">
        <v>10</v>
      </c>
      <c r="L58" s="7">
        <v>11</v>
      </c>
      <c r="M58" s="117">
        <v>12</v>
      </c>
      <c r="N58" s="117"/>
    </row>
    <row r="59" spans="1:14" ht="13.5" thickBot="1">
      <c r="A59" s="146" t="s">
        <v>42</v>
      </c>
      <c r="B59" s="147"/>
      <c r="C59" s="42">
        <v>7</v>
      </c>
      <c r="D59" s="42">
        <v>7</v>
      </c>
      <c r="E59" s="42">
        <v>7</v>
      </c>
      <c r="F59" s="42">
        <v>7</v>
      </c>
      <c r="G59" s="51" t="s">
        <v>172</v>
      </c>
      <c r="H59" s="51" t="s">
        <v>172</v>
      </c>
      <c r="I59" s="52"/>
      <c r="J59" s="42">
        <v>8907087.17</v>
      </c>
      <c r="K59" s="48">
        <v>8848861.88</v>
      </c>
      <c r="L59" s="49">
        <v>106036.75</v>
      </c>
      <c r="M59" s="114">
        <v>105343.59</v>
      </c>
      <c r="N59" s="114"/>
    </row>
    <row r="60" spans="1:14" ht="23.25" thickBot="1">
      <c r="A60" s="146" t="s">
        <v>43</v>
      </c>
      <c r="B60" s="147"/>
      <c r="C60" s="42">
        <v>177.75</v>
      </c>
      <c r="D60" s="42">
        <v>142</v>
      </c>
      <c r="E60" s="42">
        <v>150.5</v>
      </c>
      <c r="F60" s="42">
        <v>138</v>
      </c>
      <c r="G60" s="51" t="s">
        <v>173</v>
      </c>
      <c r="H60" s="51" t="s">
        <v>176</v>
      </c>
      <c r="I60" s="52" t="s">
        <v>178</v>
      </c>
      <c r="J60" s="42">
        <v>101388931.43</v>
      </c>
      <c r="K60" s="48">
        <v>110832241.34</v>
      </c>
      <c r="L60" s="49">
        <v>68962.77</v>
      </c>
      <c r="M60" s="114">
        <v>71826.27</v>
      </c>
      <c r="N60" s="114"/>
    </row>
    <row r="61" spans="1:14" ht="13.5" thickBot="1">
      <c r="A61" s="146" t="s">
        <v>44</v>
      </c>
      <c r="B61" s="147"/>
      <c r="C61" s="42"/>
      <c r="D61" s="42"/>
      <c r="E61" s="42"/>
      <c r="F61" s="42"/>
      <c r="G61" s="51"/>
      <c r="H61" s="51"/>
      <c r="I61" s="52"/>
      <c r="J61" s="42"/>
      <c r="K61" s="48"/>
      <c r="L61" s="49"/>
      <c r="M61" s="114"/>
      <c r="N61" s="114"/>
    </row>
    <row r="62" spans="1:14" ht="23.25" thickBot="1">
      <c r="A62" s="146" t="s">
        <v>45</v>
      </c>
      <c r="B62" s="147"/>
      <c r="C62" s="42">
        <v>251.05</v>
      </c>
      <c r="D62" s="42">
        <v>191</v>
      </c>
      <c r="E62" s="42">
        <v>190.5</v>
      </c>
      <c r="F62" s="42">
        <v>179</v>
      </c>
      <c r="G62" s="51" t="s">
        <v>174</v>
      </c>
      <c r="H62" s="51" t="s">
        <v>177</v>
      </c>
      <c r="I62" s="52" t="s">
        <v>178</v>
      </c>
      <c r="J62" s="42">
        <v>81696881.4</v>
      </c>
      <c r="K62" s="48">
        <v>82146696.78</v>
      </c>
      <c r="L62" s="49">
        <v>34041.2</v>
      </c>
      <c r="M62" s="114">
        <v>38030.87</v>
      </c>
      <c r="N62" s="114"/>
    </row>
    <row r="63" spans="1:14" ht="13.5" thickBot="1">
      <c r="A63" s="156" t="s">
        <v>46</v>
      </c>
      <c r="B63" s="157"/>
      <c r="C63" s="43">
        <f>C59+C60+C61+C62</f>
        <v>435.8</v>
      </c>
      <c r="D63" s="43">
        <f>D59+D60+D61+D62</f>
        <v>340</v>
      </c>
      <c r="E63" s="43">
        <f>E59+E60+E61+E62</f>
        <v>348</v>
      </c>
      <c r="F63" s="43">
        <f>F59+F60+F61+F62</f>
        <v>324</v>
      </c>
      <c r="G63" s="53" t="s">
        <v>175</v>
      </c>
      <c r="H63" s="53" t="s">
        <v>175</v>
      </c>
      <c r="I63" s="54"/>
      <c r="J63" s="43">
        <f>J59+J60+J61+J62</f>
        <v>191992900</v>
      </c>
      <c r="K63" s="43">
        <f>K59+K60+K61+K62</f>
        <v>201827800</v>
      </c>
      <c r="L63" s="43">
        <f>L59+L60+L61+L62</f>
        <v>209040.72000000003</v>
      </c>
      <c r="M63" s="113">
        <f>M59+M60+M61+M62</f>
        <v>215200.72999999998</v>
      </c>
      <c r="N63" s="113">
        <f>N59+N60+N61+N62</f>
        <v>0</v>
      </c>
    </row>
    <row r="64" spans="1:13" ht="18.75" customHeight="1">
      <c r="A64" s="158" t="s">
        <v>47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9"/>
      <c r="M64" s="159"/>
    </row>
    <row r="65" ht="12.75">
      <c r="B65" s="14" t="s">
        <v>48</v>
      </c>
    </row>
    <row r="66" spans="2:14" ht="15.75">
      <c r="B66" s="3"/>
      <c r="J66" s="153"/>
      <c r="K66" s="153"/>
      <c r="L66" s="153"/>
      <c r="M66" s="153"/>
      <c r="N66" s="153"/>
    </row>
    <row r="67" spans="1:14" ht="12.75" customHeight="1">
      <c r="A67" s="148" t="s">
        <v>49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ht="15.75">
      <c r="B68" s="3"/>
    </row>
    <row r="69" spans="1:14" ht="12.75" customHeight="1">
      <c r="A69" s="148" t="s">
        <v>122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ht="16.5" thickBot="1">
      <c r="B70" s="3"/>
    </row>
    <row r="71" spans="1:14" ht="13.5" customHeight="1" thickBot="1">
      <c r="A71" s="119" t="s">
        <v>50</v>
      </c>
      <c r="B71" s="98" t="s">
        <v>51</v>
      </c>
      <c r="C71" s="98"/>
      <c r="D71" s="98" t="s">
        <v>52</v>
      </c>
      <c r="E71" s="99" t="s">
        <v>53</v>
      </c>
      <c r="F71" s="99"/>
      <c r="G71" s="99"/>
      <c r="H71" s="99"/>
      <c r="I71" s="99"/>
      <c r="J71" s="99"/>
      <c r="K71" s="99"/>
      <c r="L71" s="99"/>
      <c r="M71" s="119" t="s">
        <v>54</v>
      </c>
      <c r="N71" s="119"/>
    </row>
    <row r="72" spans="1:14" ht="24.75" customHeight="1" thickBot="1">
      <c r="A72" s="119"/>
      <c r="B72" s="98"/>
      <c r="C72" s="98"/>
      <c r="D72" s="98"/>
      <c r="E72" s="98" t="s">
        <v>55</v>
      </c>
      <c r="F72" s="98"/>
      <c r="G72" s="98" t="s">
        <v>56</v>
      </c>
      <c r="H72" s="98"/>
      <c r="I72" s="99" t="s">
        <v>57</v>
      </c>
      <c r="J72" s="99"/>
      <c r="K72" s="119" t="s">
        <v>58</v>
      </c>
      <c r="L72" s="119"/>
      <c r="M72" s="119"/>
      <c r="N72" s="119"/>
    </row>
    <row r="73" spans="1:14" ht="13.5" thickBot="1">
      <c r="A73" s="17">
        <v>1</v>
      </c>
      <c r="B73" s="99">
        <v>2</v>
      </c>
      <c r="C73" s="99"/>
      <c r="D73" s="17">
        <v>3</v>
      </c>
      <c r="E73" s="99">
        <v>4</v>
      </c>
      <c r="F73" s="99"/>
      <c r="G73" s="99">
        <v>5</v>
      </c>
      <c r="H73" s="99"/>
      <c r="I73" s="99">
        <v>6</v>
      </c>
      <c r="J73" s="99"/>
      <c r="K73" s="119">
        <v>7</v>
      </c>
      <c r="L73" s="119"/>
      <c r="M73" s="119">
        <v>8</v>
      </c>
      <c r="N73" s="119"/>
    </row>
    <row r="74" spans="1:14" ht="31.5" customHeight="1" thickBot="1">
      <c r="A74" s="22" t="s">
        <v>113</v>
      </c>
      <c r="B74" s="161" t="s">
        <v>59</v>
      </c>
      <c r="C74" s="161"/>
      <c r="D74" s="20" t="s">
        <v>60</v>
      </c>
      <c r="E74" s="79">
        <v>58890445.59</v>
      </c>
      <c r="F74" s="79"/>
      <c r="G74" s="79">
        <v>66092021.53</v>
      </c>
      <c r="H74" s="79"/>
      <c r="I74" s="154">
        <f>ROUND(G74-E74,2)</f>
        <v>7201575.94</v>
      </c>
      <c r="J74" s="154"/>
      <c r="K74" s="154">
        <f>ROUND(IF(E74=0,0,G74/E74*100),2)</f>
        <v>112.23</v>
      </c>
      <c r="L74" s="154"/>
      <c r="M74" s="155"/>
      <c r="N74" s="155"/>
    </row>
    <row r="75" spans="1:14" ht="43.5" customHeight="1" thickBot="1">
      <c r="A75" s="22" t="s">
        <v>114</v>
      </c>
      <c r="B75" s="161" t="s">
        <v>166</v>
      </c>
      <c r="C75" s="161"/>
      <c r="D75" s="20" t="s">
        <v>60</v>
      </c>
      <c r="E75" s="79"/>
      <c r="F75" s="79"/>
      <c r="G75" s="79"/>
      <c r="H75" s="79"/>
      <c r="I75" s="154">
        <f>ROUND(G75-E75,2)</f>
        <v>0</v>
      </c>
      <c r="J75" s="154"/>
      <c r="K75" s="154">
        <f>ROUND(IF(E75=0,0,G75/E75*100),2)</f>
        <v>0</v>
      </c>
      <c r="L75" s="154"/>
      <c r="M75" s="155"/>
      <c r="N75" s="155"/>
    </row>
    <row r="76" spans="1:14" ht="13.5" thickBot="1">
      <c r="A76" s="160" t="s">
        <v>61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</row>
    <row r="77" spans="1:14" ht="36.75" customHeight="1" thickBot="1">
      <c r="A77" s="23"/>
      <c r="B77" s="161" t="s">
        <v>62</v>
      </c>
      <c r="C77" s="161"/>
      <c r="D77" s="21" t="s">
        <v>63</v>
      </c>
      <c r="E77" s="79"/>
      <c r="F77" s="79"/>
      <c r="G77" s="79"/>
      <c r="H77" s="79"/>
      <c r="I77" s="154">
        <f>ROUND(G77-E77,2)</f>
        <v>0</v>
      </c>
      <c r="J77" s="154"/>
      <c r="K77" s="154">
        <f>ROUND(IF(E77=0,0,G77/E77*100),2)</f>
        <v>0</v>
      </c>
      <c r="L77" s="154"/>
      <c r="M77" s="155"/>
      <c r="N77" s="155"/>
    </row>
    <row r="78" spans="1:14" ht="34.5" customHeight="1" thickBot="1">
      <c r="A78" s="23"/>
      <c r="B78" s="161" t="s">
        <v>167</v>
      </c>
      <c r="C78" s="161"/>
      <c r="D78" s="20" t="s">
        <v>60</v>
      </c>
      <c r="E78" s="79"/>
      <c r="F78" s="79"/>
      <c r="G78" s="79"/>
      <c r="H78" s="79"/>
      <c r="I78" s="154">
        <f>ROUND(G78-E78,2)</f>
        <v>0</v>
      </c>
      <c r="J78" s="154"/>
      <c r="K78" s="154">
        <f>ROUND(IF(E78=0,0,G78/E78*100),2)</f>
        <v>0</v>
      </c>
      <c r="L78" s="154"/>
      <c r="M78" s="155"/>
      <c r="N78" s="155"/>
    </row>
    <row r="79" spans="1:14" ht="18.75" customHeight="1" thickBot="1">
      <c r="A79" s="22" t="s">
        <v>115</v>
      </c>
      <c r="B79" s="98" t="s">
        <v>64</v>
      </c>
      <c r="C79" s="98"/>
      <c r="D79" s="20" t="s">
        <v>60</v>
      </c>
      <c r="E79" s="79">
        <v>670383.71</v>
      </c>
      <c r="F79" s="79"/>
      <c r="G79" s="79">
        <v>17158.32</v>
      </c>
      <c r="H79" s="79"/>
      <c r="I79" s="154">
        <f>ROUND(G79-E79,2)</f>
        <v>-653225.39</v>
      </c>
      <c r="J79" s="154"/>
      <c r="K79" s="154">
        <f>ROUND(IF(E79=0,0,G79/E79*100),2)</f>
        <v>2.56</v>
      </c>
      <c r="L79" s="154"/>
      <c r="M79" s="155"/>
      <c r="N79" s="155"/>
    </row>
    <row r="80" spans="1:14" ht="13.5" thickBot="1">
      <c r="A80" s="160" t="s">
        <v>65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</row>
    <row r="81" spans="1:14" ht="30.75" customHeight="1" thickBot="1">
      <c r="A81" s="23"/>
      <c r="B81" s="161" t="s">
        <v>66</v>
      </c>
      <c r="C81" s="161"/>
      <c r="D81" s="20" t="s">
        <v>60</v>
      </c>
      <c r="E81" s="79"/>
      <c r="F81" s="79"/>
      <c r="G81" s="79"/>
      <c r="H81" s="79"/>
      <c r="I81" s="163">
        <f>ROUND(G81-E81,2)</f>
        <v>0</v>
      </c>
      <c r="J81" s="163"/>
      <c r="K81" s="154">
        <f>ROUND(IF(E81=0,0,G81/E81*100),2)</f>
        <v>0</v>
      </c>
      <c r="L81" s="154"/>
      <c r="M81" s="155"/>
      <c r="N81" s="155"/>
    </row>
    <row r="82" spans="1:14" ht="25.5" customHeight="1" thickBot="1">
      <c r="A82" s="22" t="s">
        <v>116</v>
      </c>
      <c r="B82" s="160" t="s">
        <v>67</v>
      </c>
      <c r="C82" s="160"/>
      <c r="D82" s="20" t="s">
        <v>68</v>
      </c>
      <c r="E82" s="79">
        <v>-71770.75</v>
      </c>
      <c r="F82" s="79"/>
      <c r="G82" s="79">
        <v>-172492.84</v>
      </c>
      <c r="H82" s="79"/>
      <c r="I82" s="163">
        <f>ROUND(G82-E82,2)</f>
        <v>-100722.09</v>
      </c>
      <c r="J82" s="163"/>
      <c r="K82" s="154">
        <f>ROUND(IF(E82=0,0,G82/E82*100),2)</f>
        <v>240.34</v>
      </c>
      <c r="L82" s="154"/>
      <c r="M82" s="155"/>
      <c r="N82" s="155"/>
    </row>
    <row r="83" spans="1:14" ht="13.5" thickBot="1">
      <c r="A83" s="200" t="s">
        <v>65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2"/>
    </row>
    <row r="84" spans="1:14" ht="25.5" customHeight="1" thickBot="1">
      <c r="A84" s="23"/>
      <c r="B84" s="98" t="s">
        <v>69</v>
      </c>
      <c r="C84" s="98"/>
      <c r="D84" s="20" t="s">
        <v>70</v>
      </c>
      <c r="E84" s="79"/>
      <c r="F84" s="79"/>
      <c r="G84" s="79"/>
      <c r="H84" s="79"/>
      <c r="I84" s="163">
        <f>ROUND(G84-E84,2)</f>
        <v>0</v>
      </c>
      <c r="J84" s="163"/>
      <c r="K84" s="154">
        <f>ROUND(IF(E84=0,0,G84/E84*100),2)</f>
        <v>0</v>
      </c>
      <c r="L84" s="154"/>
      <c r="M84" s="155"/>
      <c r="N84" s="155"/>
    </row>
    <row r="85" spans="1:14" ht="17.25" customHeight="1" thickBot="1">
      <c r="A85" s="22" t="s">
        <v>117</v>
      </c>
      <c r="B85" s="161" t="s">
        <v>71</v>
      </c>
      <c r="C85" s="161"/>
      <c r="D85" s="20" t="s">
        <v>68</v>
      </c>
      <c r="E85" s="79">
        <v>59794271.14</v>
      </c>
      <c r="F85" s="79"/>
      <c r="G85" s="79">
        <v>55996562.04</v>
      </c>
      <c r="H85" s="79"/>
      <c r="I85" s="163">
        <f>ROUND(G85-E85,2)</f>
        <v>-3797709.1</v>
      </c>
      <c r="J85" s="163"/>
      <c r="K85" s="154">
        <f>ROUND(IF(E85=0,0,G85/E85*100),2)</f>
        <v>93.65</v>
      </c>
      <c r="L85" s="154"/>
      <c r="M85" s="155"/>
      <c r="N85" s="155"/>
    </row>
    <row r="86" ht="15.75" customHeight="1">
      <c r="B86" s="3"/>
    </row>
    <row r="87" spans="1:14" ht="15.75">
      <c r="A87" s="148" t="s">
        <v>123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ht="16.5" thickBot="1">
      <c r="B88" s="37" t="s">
        <v>87</v>
      </c>
    </row>
    <row r="89" spans="1:14" ht="13.5" thickBot="1">
      <c r="A89" s="17" t="s">
        <v>88</v>
      </c>
      <c r="B89" s="99" t="s">
        <v>51</v>
      </c>
      <c r="C89" s="99"/>
      <c r="D89" s="133" t="s">
        <v>89</v>
      </c>
      <c r="E89" s="134"/>
      <c r="F89" s="210" t="s">
        <v>90</v>
      </c>
      <c r="G89" s="211"/>
      <c r="H89" s="211"/>
      <c r="I89" s="199" t="s">
        <v>91</v>
      </c>
      <c r="J89" s="96"/>
      <c r="K89" s="97"/>
      <c r="L89" s="133" t="s">
        <v>54</v>
      </c>
      <c r="M89" s="162"/>
      <c r="N89" s="134"/>
    </row>
    <row r="90" spans="1:14" ht="13.5" thickBot="1">
      <c r="A90" s="17">
        <v>1</v>
      </c>
      <c r="B90" s="99">
        <v>2</v>
      </c>
      <c r="C90" s="99"/>
      <c r="D90" s="133">
        <v>3</v>
      </c>
      <c r="E90" s="134"/>
      <c r="F90" s="133">
        <v>4</v>
      </c>
      <c r="G90" s="162"/>
      <c r="H90" s="162"/>
      <c r="I90" s="199">
        <v>5</v>
      </c>
      <c r="J90" s="96"/>
      <c r="K90" s="97"/>
      <c r="L90" s="133">
        <v>6</v>
      </c>
      <c r="M90" s="162"/>
      <c r="N90" s="134"/>
    </row>
    <row r="91" spans="1:14" ht="13.5" thickBot="1">
      <c r="A91" s="18" t="s">
        <v>113</v>
      </c>
      <c r="B91" s="212" t="s">
        <v>92</v>
      </c>
      <c r="C91" s="212"/>
      <c r="D91" s="213" t="s">
        <v>93</v>
      </c>
      <c r="E91" s="214"/>
      <c r="F91" s="215">
        <v>0</v>
      </c>
      <c r="G91" s="216"/>
      <c r="H91" s="217"/>
      <c r="I91" s="213" t="s">
        <v>93</v>
      </c>
      <c r="J91" s="218"/>
      <c r="K91" s="214"/>
      <c r="L91" s="183"/>
      <c r="M91" s="184"/>
      <c r="N91" s="185"/>
    </row>
    <row r="92" spans="1:14" ht="12.75" customHeight="1" thickBot="1">
      <c r="A92" s="18" t="s">
        <v>114</v>
      </c>
      <c r="B92" s="212" t="s">
        <v>94</v>
      </c>
      <c r="C92" s="212"/>
      <c r="D92" s="219">
        <f>D94+D95+D97</f>
        <v>337428576.45</v>
      </c>
      <c r="E92" s="220"/>
      <c r="F92" s="219">
        <f>F94+F95+F97</f>
        <v>337428576.45</v>
      </c>
      <c r="G92" s="221"/>
      <c r="H92" s="220"/>
      <c r="I92" s="219">
        <f>ROUND(IF(D92=0,0,F92/D92*100),2)</f>
        <v>100</v>
      </c>
      <c r="J92" s="221"/>
      <c r="K92" s="220"/>
      <c r="L92" s="183"/>
      <c r="M92" s="184"/>
      <c r="N92" s="185"/>
    </row>
    <row r="93" spans="1:14" ht="18" customHeight="1" thickBot="1">
      <c r="A93" s="212" t="s">
        <v>65</v>
      </c>
      <c r="B93" s="212"/>
      <c r="C93" s="212"/>
      <c r="D93" s="186"/>
      <c r="E93" s="188"/>
      <c r="F93" s="186"/>
      <c r="G93" s="187"/>
      <c r="H93" s="187"/>
      <c r="I93" s="186"/>
      <c r="J93" s="187"/>
      <c r="K93" s="188"/>
      <c r="L93" s="186"/>
      <c r="M93" s="187"/>
      <c r="N93" s="188"/>
    </row>
    <row r="94" spans="1:14" ht="13.5" customHeight="1" thickBot="1">
      <c r="A94" s="18"/>
      <c r="B94" s="222" t="s">
        <v>129</v>
      </c>
      <c r="C94" s="223"/>
      <c r="D94" s="76">
        <v>307209200</v>
      </c>
      <c r="E94" s="77"/>
      <c r="F94" s="76">
        <v>307209200</v>
      </c>
      <c r="G94" s="78"/>
      <c r="H94" s="77"/>
      <c r="I94" s="219">
        <f aca="true" t="shared" si="0" ref="I94:I101">ROUND(IF(D94=0,0,F94/D94*100),2)</f>
        <v>100</v>
      </c>
      <c r="J94" s="221"/>
      <c r="K94" s="220"/>
      <c r="L94" s="183"/>
      <c r="M94" s="184"/>
      <c r="N94" s="185"/>
    </row>
    <row r="95" spans="1:14" ht="13.5" thickBot="1">
      <c r="A95" s="18"/>
      <c r="B95" s="222" t="s">
        <v>130</v>
      </c>
      <c r="C95" s="223"/>
      <c r="D95" s="76"/>
      <c r="E95" s="77"/>
      <c r="F95" s="76"/>
      <c r="G95" s="78"/>
      <c r="H95" s="77"/>
      <c r="I95" s="219">
        <f t="shared" si="0"/>
        <v>0</v>
      </c>
      <c r="J95" s="221"/>
      <c r="K95" s="220"/>
      <c r="L95" s="183"/>
      <c r="M95" s="184"/>
      <c r="N95" s="185"/>
    </row>
    <row r="96" spans="1:14" ht="63" customHeight="1" thickBot="1">
      <c r="A96" s="18"/>
      <c r="B96" s="222" t="s">
        <v>168</v>
      </c>
      <c r="C96" s="223"/>
      <c r="D96" s="76"/>
      <c r="E96" s="77"/>
      <c r="F96" s="76"/>
      <c r="G96" s="78"/>
      <c r="H96" s="78"/>
      <c r="I96" s="219">
        <f t="shared" si="0"/>
        <v>0</v>
      </c>
      <c r="J96" s="221"/>
      <c r="K96" s="220"/>
      <c r="L96" s="183"/>
      <c r="M96" s="184"/>
      <c r="N96" s="185"/>
    </row>
    <row r="97" spans="1:14" ht="27" customHeight="1" thickBot="1">
      <c r="A97" s="18"/>
      <c r="B97" s="222" t="s">
        <v>131</v>
      </c>
      <c r="C97" s="223"/>
      <c r="D97" s="219">
        <f>D98+D99</f>
        <v>30219376.45</v>
      </c>
      <c r="E97" s="220"/>
      <c r="F97" s="219">
        <f>F98+F99</f>
        <v>30219376.45</v>
      </c>
      <c r="G97" s="221"/>
      <c r="H97" s="220"/>
      <c r="I97" s="219">
        <f t="shared" si="0"/>
        <v>100</v>
      </c>
      <c r="J97" s="221"/>
      <c r="K97" s="220"/>
      <c r="L97" s="183"/>
      <c r="M97" s="184"/>
      <c r="N97" s="185"/>
    </row>
    <row r="98" spans="1:14" ht="25.5" customHeight="1" thickBot="1">
      <c r="A98" s="18"/>
      <c r="B98" s="222" t="s">
        <v>132</v>
      </c>
      <c r="C98" s="223"/>
      <c r="D98" s="76">
        <v>30219376.45</v>
      </c>
      <c r="E98" s="77"/>
      <c r="F98" s="76">
        <v>30219376.45</v>
      </c>
      <c r="G98" s="78"/>
      <c r="H98" s="77"/>
      <c r="I98" s="219">
        <f t="shared" si="0"/>
        <v>100</v>
      </c>
      <c r="J98" s="221"/>
      <c r="K98" s="220"/>
      <c r="L98" s="224"/>
      <c r="M98" s="225"/>
      <c r="N98" s="226"/>
    </row>
    <row r="99" spans="1:14" ht="17.25" customHeight="1" thickBot="1">
      <c r="A99" s="18"/>
      <c r="B99" s="222" t="s">
        <v>161</v>
      </c>
      <c r="C99" s="223"/>
      <c r="D99" s="76"/>
      <c r="E99" s="77"/>
      <c r="F99" s="76"/>
      <c r="G99" s="78"/>
      <c r="H99" s="77"/>
      <c r="I99" s="219">
        <f t="shared" si="0"/>
        <v>0</v>
      </c>
      <c r="J99" s="221"/>
      <c r="K99" s="220"/>
      <c r="L99" s="239"/>
      <c r="M99" s="240"/>
      <c r="N99" s="241"/>
    </row>
    <row r="100" spans="1:14" ht="27.75" customHeight="1" thickBot="1">
      <c r="A100" s="18"/>
      <c r="B100" s="222" t="s">
        <v>133</v>
      </c>
      <c r="C100" s="223"/>
      <c r="D100" s="76"/>
      <c r="E100" s="77"/>
      <c r="F100" s="76"/>
      <c r="G100" s="78"/>
      <c r="H100" s="77"/>
      <c r="I100" s="219">
        <f t="shared" si="0"/>
        <v>0</v>
      </c>
      <c r="J100" s="221"/>
      <c r="K100" s="220"/>
      <c r="L100" s="183"/>
      <c r="M100" s="184"/>
      <c r="N100" s="185"/>
    </row>
    <row r="101" spans="1:14" ht="18" customHeight="1" thickBot="1">
      <c r="A101" s="18" t="s">
        <v>115</v>
      </c>
      <c r="B101" s="227" t="s">
        <v>95</v>
      </c>
      <c r="C101" s="227"/>
      <c r="D101" s="219">
        <f>D103+D108+D116+D119+D123+D129+D122</f>
        <v>337428576.45</v>
      </c>
      <c r="E101" s="220"/>
      <c r="F101" s="219">
        <f>F103+F108+F116+F119+F123+F129+F122</f>
        <v>337428576.45</v>
      </c>
      <c r="G101" s="221"/>
      <c r="H101" s="221"/>
      <c r="I101" s="219">
        <f t="shared" si="0"/>
        <v>100</v>
      </c>
      <c r="J101" s="221"/>
      <c r="K101" s="220"/>
      <c r="L101" s="183"/>
      <c r="M101" s="184"/>
      <c r="N101" s="185"/>
    </row>
    <row r="102" spans="1:14" ht="13.5" thickBot="1">
      <c r="A102" s="212" t="s">
        <v>65</v>
      </c>
      <c r="B102" s="212"/>
      <c r="C102" s="21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1:14" ht="25.5" customHeight="1" thickBot="1">
      <c r="A103" s="18"/>
      <c r="B103" s="230" t="s">
        <v>134</v>
      </c>
      <c r="C103" s="231"/>
      <c r="D103" s="232">
        <f>D105+D106+D107</f>
        <v>255369700</v>
      </c>
      <c r="E103" s="233"/>
      <c r="F103" s="232">
        <f>F105+F106+F107</f>
        <v>255369700</v>
      </c>
      <c r="G103" s="234"/>
      <c r="H103" s="233"/>
      <c r="I103" s="219">
        <f>ROUND(IF(D103=0,0,F103/D103*100),2)</f>
        <v>100</v>
      </c>
      <c r="J103" s="221"/>
      <c r="K103" s="220"/>
      <c r="L103" s="183"/>
      <c r="M103" s="184"/>
      <c r="N103" s="185"/>
    </row>
    <row r="104" spans="1:15" ht="13.5" customHeight="1" thickBot="1">
      <c r="A104" s="18"/>
      <c r="B104" s="228" t="s">
        <v>135</v>
      </c>
      <c r="C104" s="229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16"/>
    </row>
    <row r="105" spans="1:15" ht="13.5" thickBot="1">
      <c r="A105" s="18"/>
      <c r="B105" s="228" t="s">
        <v>136</v>
      </c>
      <c r="C105" s="229"/>
      <c r="D105" s="76">
        <v>201827800</v>
      </c>
      <c r="E105" s="77"/>
      <c r="F105" s="76">
        <v>201827800</v>
      </c>
      <c r="G105" s="78"/>
      <c r="H105" s="77"/>
      <c r="I105" s="219">
        <f>ROUND(IF(D105=0,0,F105/D105*100),2)</f>
        <v>100</v>
      </c>
      <c r="J105" s="221"/>
      <c r="K105" s="220"/>
      <c r="L105" s="183"/>
      <c r="M105" s="184"/>
      <c r="N105" s="185"/>
      <c r="O105" s="16"/>
    </row>
    <row r="106" spans="1:15" ht="13.5" thickBot="1">
      <c r="A106" s="18"/>
      <c r="B106" s="228" t="s">
        <v>137</v>
      </c>
      <c r="C106" s="229"/>
      <c r="D106" s="76">
        <v>1984200</v>
      </c>
      <c r="E106" s="77"/>
      <c r="F106" s="76">
        <v>1984200</v>
      </c>
      <c r="G106" s="78"/>
      <c r="H106" s="77"/>
      <c r="I106" s="219">
        <f>ROUND(IF(D106=0,0,F106/D106*100),2)</f>
        <v>100</v>
      </c>
      <c r="J106" s="221"/>
      <c r="K106" s="220"/>
      <c r="L106" s="183"/>
      <c r="M106" s="184"/>
      <c r="N106" s="185"/>
      <c r="O106" s="181"/>
    </row>
    <row r="107" spans="1:15" ht="13.5" thickBot="1">
      <c r="A107" s="18"/>
      <c r="B107" s="228" t="s">
        <v>138</v>
      </c>
      <c r="C107" s="229"/>
      <c r="D107" s="80">
        <v>51557700</v>
      </c>
      <c r="E107" s="80"/>
      <c r="F107" s="80">
        <v>51557700</v>
      </c>
      <c r="G107" s="80"/>
      <c r="H107" s="80"/>
      <c r="I107" s="219">
        <f>ROUND(IF(D107=0,0,F107/D107*100),2)</f>
        <v>100</v>
      </c>
      <c r="J107" s="221"/>
      <c r="K107" s="220"/>
      <c r="L107" s="182"/>
      <c r="M107" s="182"/>
      <c r="N107" s="182"/>
      <c r="O107" s="181"/>
    </row>
    <row r="108" spans="1:15" ht="13.5" thickBot="1">
      <c r="A108" s="18"/>
      <c r="B108" s="230" t="s">
        <v>139</v>
      </c>
      <c r="C108" s="231"/>
      <c r="D108" s="232">
        <f>D110+D111+D112+D113+D114+D115</f>
        <v>28578312.07</v>
      </c>
      <c r="E108" s="233"/>
      <c r="F108" s="232">
        <f>F110+F111+F112+F113+F114+F115</f>
        <v>28578312.07</v>
      </c>
      <c r="G108" s="234"/>
      <c r="H108" s="233"/>
      <c r="I108" s="219">
        <f>ROUND(IF(D108=0,0,F108/D108*100),2)</f>
        <v>100</v>
      </c>
      <c r="J108" s="221"/>
      <c r="K108" s="220"/>
      <c r="L108" s="183"/>
      <c r="M108" s="184"/>
      <c r="N108" s="185"/>
      <c r="O108" s="16"/>
    </row>
    <row r="109" spans="1:15" ht="13.5" thickBot="1">
      <c r="A109" s="18"/>
      <c r="B109" s="222" t="s">
        <v>135</v>
      </c>
      <c r="C109" s="223"/>
      <c r="D109" s="186"/>
      <c r="E109" s="188"/>
      <c r="F109" s="186"/>
      <c r="G109" s="187"/>
      <c r="H109" s="188"/>
      <c r="I109" s="186"/>
      <c r="J109" s="187"/>
      <c r="K109" s="188"/>
      <c r="L109" s="186"/>
      <c r="M109" s="187"/>
      <c r="N109" s="188"/>
      <c r="O109" s="16"/>
    </row>
    <row r="110" spans="1:15" ht="13.5" thickBot="1">
      <c r="A110" s="18"/>
      <c r="B110" s="222" t="s">
        <v>140</v>
      </c>
      <c r="C110" s="223"/>
      <c r="D110" s="76">
        <v>170200</v>
      </c>
      <c r="E110" s="77"/>
      <c r="F110" s="76">
        <v>170200</v>
      </c>
      <c r="G110" s="78"/>
      <c r="H110" s="77"/>
      <c r="I110" s="219">
        <f aca="true" t="shared" si="1" ref="I110:I116">ROUND(IF(D110=0,0,F110/D110*100),2)</f>
        <v>100</v>
      </c>
      <c r="J110" s="221"/>
      <c r="K110" s="220"/>
      <c r="L110" s="183"/>
      <c r="M110" s="184"/>
      <c r="N110" s="185"/>
      <c r="O110" s="16"/>
    </row>
    <row r="111" spans="1:15" s="35" customFormat="1" ht="13.5" thickBot="1">
      <c r="A111" s="18"/>
      <c r="B111" s="222" t="s">
        <v>141</v>
      </c>
      <c r="C111" s="223"/>
      <c r="D111" s="76">
        <v>425200</v>
      </c>
      <c r="E111" s="77"/>
      <c r="F111" s="76">
        <v>425200</v>
      </c>
      <c r="G111" s="78"/>
      <c r="H111" s="77"/>
      <c r="I111" s="219">
        <f t="shared" si="1"/>
        <v>100</v>
      </c>
      <c r="J111" s="221"/>
      <c r="K111" s="220"/>
      <c r="L111" s="183"/>
      <c r="M111" s="184"/>
      <c r="N111" s="185"/>
      <c r="O111" s="34"/>
    </row>
    <row r="112" spans="1:15" s="35" customFormat="1" ht="13.5" thickBot="1">
      <c r="A112" s="18"/>
      <c r="B112" s="222" t="s">
        <v>142</v>
      </c>
      <c r="C112" s="223"/>
      <c r="D112" s="76">
        <v>4976600</v>
      </c>
      <c r="E112" s="77"/>
      <c r="F112" s="76">
        <v>4976600</v>
      </c>
      <c r="G112" s="78"/>
      <c r="H112" s="77"/>
      <c r="I112" s="219">
        <f t="shared" si="1"/>
        <v>100</v>
      </c>
      <c r="J112" s="221"/>
      <c r="K112" s="220"/>
      <c r="L112" s="183"/>
      <c r="M112" s="184"/>
      <c r="N112" s="185"/>
      <c r="O112" s="34"/>
    </row>
    <row r="113" spans="1:14" ht="13.5" customHeight="1" thickBot="1">
      <c r="A113" s="18"/>
      <c r="B113" s="222" t="s">
        <v>143</v>
      </c>
      <c r="C113" s="223"/>
      <c r="D113" s="76"/>
      <c r="E113" s="77"/>
      <c r="F113" s="76"/>
      <c r="G113" s="78"/>
      <c r="H113" s="77"/>
      <c r="I113" s="219">
        <f t="shared" si="1"/>
        <v>0</v>
      </c>
      <c r="J113" s="221"/>
      <c r="K113" s="220"/>
      <c r="L113" s="183"/>
      <c r="M113" s="184"/>
      <c r="N113" s="185"/>
    </row>
    <row r="114" spans="1:14" ht="13.5" thickBot="1">
      <c r="A114" s="18"/>
      <c r="B114" s="222" t="s">
        <v>144</v>
      </c>
      <c r="C114" s="223"/>
      <c r="D114" s="76">
        <v>15687244.07</v>
      </c>
      <c r="E114" s="77"/>
      <c r="F114" s="76">
        <v>15687244.07</v>
      </c>
      <c r="G114" s="78"/>
      <c r="H114" s="77"/>
      <c r="I114" s="219">
        <f t="shared" si="1"/>
        <v>100</v>
      </c>
      <c r="J114" s="221"/>
      <c r="K114" s="220"/>
      <c r="L114" s="183"/>
      <c r="M114" s="184"/>
      <c r="N114" s="185"/>
    </row>
    <row r="115" spans="1:14" ht="13.5" thickBot="1">
      <c r="A115" s="38"/>
      <c r="B115" s="228" t="s">
        <v>145</v>
      </c>
      <c r="C115" s="229"/>
      <c r="D115" s="76">
        <v>7319068</v>
      </c>
      <c r="E115" s="77"/>
      <c r="F115" s="76">
        <v>7319068</v>
      </c>
      <c r="G115" s="78"/>
      <c r="H115" s="77"/>
      <c r="I115" s="219">
        <f t="shared" si="1"/>
        <v>100</v>
      </c>
      <c r="J115" s="221"/>
      <c r="K115" s="220"/>
      <c r="L115" s="183"/>
      <c r="M115" s="184"/>
      <c r="N115" s="185"/>
    </row>
    <row r="116" spans="1:14" ht="13.5" thickBot="1">
      <c r="A116" s="38"/>
      <c r="B116" s="230" t="s">
        <v>146</v>
      </c>
      <c r="C116" s="231"/>
      <c r="D116" s="232">
        <f>D118</f>
        <v>0</v>
      </c>
      <c r="E116" s="233"/>
      <c r="F116" s="232">
        <f>F118</f>
        <v>0</v>
      </c>
      <c r="G116" s="234"/>
      <c r="H116" s="233"/>
      <c r="I116" s="219">
        <f t="shared" si="1"/>
        <v>0</v>
      </c>
      <c r="J116" s="221"/>
      <c r="K116" s="220"/>
      <c r="L116" s="183"/>
      <c r="M116" s="184"/>
      <c r="N116" s="185"/>
    </row>
    <row r="117" spans="1:14" ht="13.5" thickBot="1">
      <c r="A117" s="38"/>
      <c r="B117" s="228" t="s">
        <v>135</v>
      </c>
      <c r="C117" s="229"/>
      <c r="D117" s="186"/>
      <c r="E117" s="188"/>
      <c r="F117" s="186"/>
      <c r="G117" s="187"/>
      <c r="H117" s="188"/>
      <c r="I117" s="186"/>
      <c r="J117" s="187"/>
      <c r="K117" s="188"/>
      <c r="L117" s="186"/>
      <c r="M117" s="187"/>
      <c r="N117" s="188"/>
    </row>
    <row r="118" spans="1:14" ht="13.5" thickBot="1">
      <c r="A118" s="38"/>
      <c r="B118" s="222" t="s">
        <v>147</v>
      </c>
      <c r="C118" s="223"/>
      <c r="D118" s="76"/>
      <c r="E118" s="77"/>
      <c r="F118" s="76"/>
      <c r="G118" s="78"/>
      <c r="H118" s="77"/>
      <c r="I118" s="219">
        <f aca="true" t="shared" si="2" ref="I118:I123">ROUND(IF(D118=0,0,F118/D118*100),2)</f>
        <v>0</v>
      </c>
      <c r="J118" s="221"/>
      <c r="K118" s="220"/>
      <c r="L118" s="183"/>
      <c r="M118" s="184"/>
      <c r="N118" s="185"/>
    </row>
    <row r="119" spans="1:14" ht="24.75" customHeight="1" thickBot="1">
      <c r="A119" s="38"/>
      <c r="B119" s="235" t="s">
        <v>148</v>
      </c>
      <c r="C119" s="236"/>
      <c r="D119" s="232">
        <f>D120+D121</f>
        <v>0</v>
      </c>
      <c r="E119" s="233"/>
      <c r="F119" s="232">
        <f>F120+F121</f>
        <v>0</v>
      </c>
      <c r="G119" s="234"/>
      <c r="H119" s="233"/>
      <c r="I119" s="219">
        <f t="shared" si="2"/>
        <v>0</v>
      </c>
      <c r="J119" s="221"/>
      <c r="K119" s="220"/>
      <c r="L119" s="183"/>
      <c r="M119" s="184"/>
      <c r="N119" s="185"/>
    </row>
    <row r="120" spans="1:14" ht="21" customHeight="1" thickBot="1">
      <c r="A120" s="38"/>
      <c r="B120" s="228" t="s">
        <v>149</v>
      </c>
      <c r="C120" s="229"/>
      <c r="D120" s="76"/>
      <c r="E120" s="77"/>
      <c r="F120" s="76"/>
      <c r="G120" s="78"/>
      <c r="H120" s="77"/>
      <c r="I120" s="219">
        <f t="shared" si="2"/>
        <v>0</v>
      </c>
      <c r="J120" s="221"/>
      <c r="K120" s="220"/>
      <c r="L120" s="183"/>
      <c r="M120" s="184"/>
      <c r="N120" s="185"/>
    </row>
    <row r="121" spans="1:14" ht="42" customHeight="1" thickBot="1">
      <c r="A121" s="38"/>
      <c r="B121" s="222" t="s">
        <v>150</v>
      </c>
      <c r="C121" s="223"/>
      <c r="D121" s="76"/>
      <c r="E121" s="77"/>
      <c r="F121" s="76"/>
      <c r="G121" s="78"/>
      <c r="H121" s="77"/>
      <c r="I121" s="219">
        <f t="shared" si="2"/>
        <v>0</v>
      </c>
      <c r="J121" s="221"/>
      <c r="K121" s="220"/>
      <c r="L121" s="183"/>
      <c r="M121" s="184"/>
      <c r="N121" s="185"/>
    </row>
    <row r="122" spans="1:14" ht="18" customHeight="1" thickBot="1">
      <c r="A122" s="38"/>
      <c r="B122" s="230" t="s">
        <v>151</v>
      </c>
      <c r="C122" s="231"/>
      <c r="D122" s="76">
        <v>21600</v>
      </c>
      <c r="E122" s="77"/>
      <c r="F122" s="76">
        <v>21600</v>
      </c>
      <c r="G122" s="78"/>
      <c r="H122" s="77"/>
      <c r="I122" s="219">
        <f t="shared" si="2"/>
        <v>100</v>
      </c>
      <c r="J122" s="221"/>
      <c r="K122" s="220"/>
      <c r="L122" s="183"/>
      <c r="M122" s="184"/>
      <c r="N122" s="185"/>
    </row>
    <row r="123" spans="1:14" ht="19.5" customHeight="1" thickBot="1">
      <c r="A123" s="38"/>
      <c r="B123" s="237" t="s">
        <v>152</v>
      </c>
      <c r="C123" s="238"/>
      <c r="D123" s="232">
        <f>D125+D126+D127+D128</f>
        <v>53458964.38</v>
      </c>
      <c r="E123" s="233"/>
      <c r="F123" s="232">
        <f>F125+F126+F127+F128</f>
        <v>53458964.38</v>
      </c>
      <c r="G123" s="234"/>
      <c r="H123" s="233"/>
      <c r="I123" s="219">
        <f t="shared" si="2"/>
        <v>100</v>
      </c>
      <c r="J123" s="221"/>
      <c r="K123" s="220"/>
      <c r="L123" s="183"/>
      <c r="M123" s="184"/>
      <c r="N123" s="185"/>
    </row>
    <row r="124" spans="1:14" ht="15.75" customHeight="1" thickBot="1">
      <c r="A124" s="38"/>
      <c r="B124" s="222" t="s">
        <v>135</v>
      </c>
      <c r="C124" s="223"/>
      <c r="D124" s="81"/>
      <c r="E124" s="81"/>
      <c r="F124" s="186"/>
      <c r="G124" s="187"/>
      <c r="H124" s="188"/>
      <c r="I124" s="186"/>
      <c r="J124" s="187"/>
      <c r="K124" s="188"/>
      <c r="L124" s="186"/>
      <c r="M124" s="187"/>
      <c r="N124" s="188"/>
    </row>
    <row r="125" spans="1:14" ht="19.5" customHeight="1" thickBot="1">
      <c r="A125" s="38"/>
      <c r="B125" s="222" t="s">
        <v>153</v>
      </c>
      <c r="C125" s="223"/>
      <c r="D125" s="76">
        <v>5380833.46</v>
      </c>
      <c r="E125" s="77"/>
      <c r="F125" s="76">
        <v>5380833.46</v>
      </c>
      <c r="G125" s="78"/>
      <c r="H125" s="77"/>
      <c r="I125" s="219">
        <f>ROUND(IF(D125=0,0,F125/D125*100),2)</f>
        <v>100</v>
      </c>
      <c r="J125" s="221"/>
      <c r="K125" s="220"/>
      <c r="L125" s="183"/>
      <c r="M125" s="184"/>
      <c r="N125" s="185"/>
    </row>
    <row r="126" spans="1:14" ht="18" customHeight="1" thickBot="1">
      <c r="A126" s="38"/>
      <c r="B126" s="222" t="s">
        <v>154</v>
      </c>
      <c r="C126" s="223"/>
      <c r="D126" s="76"/>
      <c r="E126" s="77"/>
      <c r="F126" s="76"/>
      <c r="G126" s="78"/>
      <c r="H126" s="77"/>
      <c r="I126" s="219">
        <f>ROUND(IF(D126=0,0,F126/D126*100),2)</f>
        <v>0</v>
      </c>
      <c r="J126" s="221"/>
      <c r="K126" s="220"/>
      <c r="L126" s="183"/>
      <c r="M126" s="184"/>
      <c r="N126" s="185"/>
    </row>
    <row r="127" spans="1:14" ht="31.5" customHeight="1" thickBot="1">
      <c r="A127" s="38"/>
      <c r="B127" s="222" t="s">
        <v>155</v>
      </c>
      <c r="C127" s="223"/>
      <c r="D127" s="76"/>
      <c r="E127" s="77"/>
      <c r="F127" s="76"/>
      <c r="G127" s="78"/>
      <c r="H127" s="77"/>
      <c r="I127" s="219">
        <f>ROUND(IF(D127=0,0,F127/D127*100),2)</f>
        <v>0</v>
      </c>
      <c r="J127" s="221"/>
      <c r="K127" s="220"/>
      <c r="L127" s="183"/>
      <c r="M127" s="184"/>
      <c r="N127" s="185"/>
    </row>
    <row r="128" spans="1:14" ht="13.5" thickBot="1">
      <c r="A128" s="38"/>
      <c r="B128" s="222" t="s">
        <v>156</v>
      </c>
      <c r="C128" s="223"/>
      <c r="D128" s="76">
        <v>48078130.92</v>
      </c>
      <c r="E128" s="77"/>
      <c r="F128" s="76">
        <v>48078130.92</v>
      </c>
      <c r="G128" s="78"/>
      <c r="H128" s="77"/>
      <c r="I128" s="219">
        <f>ROUND(IF(D128=0,0,F128/D128*100),2)</f>
        <v>100</v>
      </c>
      <c r="J128" s="221"/>
      <c r="K128" s="220"/>
      <c r="L128" s="183"/>
      <c r="M128" s="184"/>
      <c r="N128" s="185"/>
    </row>
    <row r="129" spans="1:14" ht="13.5" thickBot="1">
      <c r="A129" s="38"/>
      <c r="B129" s="230" t="s">
        <v>157</v>
      </c>
      <c r="C129" s="231"/>
      <c r="D129" s="232">
        <f>D131+D132</f>
        <v>0</v>
      </c>
      <c r="E129" s="233"/>
      <c r="F129" s="232">
        <f>F131+F132</f>
        <v>0</v>
      </c>
      <c r="G129" s="234"/>
      <c r="H129" s="233"/>
      <c r="I129" s="219">
        <f>ROUND(IF(D129=0,0,F129/D129*100),2)</f>
        <v>0</v>
      </c>
      <c r="J129" s="221"/>
      <c r="K129" s="220"/>
      <c r="L129" s="183"/>
      <c r="M129" s="184"/>
      <c r="N129" s="185"/>
    </row>
    <row r="130" spans="1:14" ht="13.5" thickBot="1">
      <c r="A130" s="38"/>
      <c r="B130" s="222" t="s">
        <v>135</v>
      </c>
      <c r="C130" s="223"/>
      <c r="D130" s="186"/>
      <c r="E130" s="188"/>
      <c r="F130" s="186"/>
      <c r="G130" s="187"/>
      <c r="H130" s="188"/>
      <c r="I130" s="186"/>
      <c r="J130" s="187"/>
      <c r="K130" s="188"/>
      <c r="L130" s="186"/>
      <c r="M130" s="187"/>
      <c r="N130" s="188"/>
    </row>
    <row r="131" spans="1:14" ht="13.5" thickBot="1">
      <c r="A131" s="38"/>
      <c r="B131" s="222" t="s">
        <v>158</v>
      </c>
      <c r="C131" s="223"/>
      <c r="D131" s="76"/>
      <c r="E131" s="77"/>
      <c r="F131" s="76"/>
      <c r="G131" s="78"/>
      <c r="H131" s="77"/>
      <c r="I131" s="219">
        <f>ROUND(IF(D131=0,0,F131/D131*100),2)</f>
        <v>0</v>
      </c>
      <c r="J131" s="221"/>
      <c r="K131" s="220"/>
      <c r="L131" s="183"/>
      <c r="M131" s="184"/>
      <c r="N131" s="185"/>
    </row>
    <row r="132" spans="1:14" ht="13.5" thickBot="1">
      <c r="A132" s="38"/>
      <c r="B132" s="222" t="s">
        <v>159</v>
      </c>
      <c r="C132" s="223"/>
      <c r="D132" s="76"/>
      <c r="E132" s="77"/>
      <c r="F132" s="76"/>
      <c r="G132" s="78"/>
      <c r="H132" s="77"/>
      <c r="I132" s="219">
        <f>ROUND(IF(D132=0,0,F132/D132*100),2)</f>
        <v>0</v>
      </c>
      <c r="J132" s="221"/>
      <c r="K132" s="220"/>
      <c r="L132" s="183"/>
      <c r="M132" s="184"/>
      <c r="N132" s="185"/>
    </row>
    <row r="133" spans="1:14" ht="13.5" thickBot="1">
      <c r="A133" s="18" t="s">
        <v>116</v>
      </c>
      <c r="B133" s="212" t="s">
        <v>96</v>
      </c>
      <c r="C133" s="212"/>
      <c r="D133" s="125" t="s">
        <v>93</v>
      </c>
      <c r="E133" s="125"/>
      <c r="F133" s="79"/>
      <c r="G133" s="79"/>
      <c r="H133" s="79"/>
      <c r="I133" s="125" t="s">
        <v>93</v>
      </c>
      <c r="J133" s="125"/>
      <c r="K133" s="125"/>
      <c r="L133" s="182"/>
      <c r="M133" s="182"/>
      <c r="N133" s="182"/>
    </row>
    <row r="134" spans="1:14" ht="13.5" thickBot="1">
      <c r="A134" s="212" t="s">
        <v>97</v>
      </c>
      <c r="B134" s="212"/>
      <c r="C134" s="212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</row>
    <row r="135" spans="1:14" ht="13.5" thickBot="1">
      <c r="A135" s="18" t="s">
        <v>117</v>
      </c>
      <c r="B135" s="212" t="s">
        <v>112</v>
      </c>
      <c r="C135" s="212"/>
      <c r="D135" s="80"/>
      <c r="E135" s="80"/>
      <c r="F135" s="80"/>
      <c r="G135" s="80"/>
      <c r="H135" s="80"/>
      <c r="I135" s="163">
        <f>ROUND(IF(D135=0,0,F135/D135*100),2)</f>
        <v>0</v>
      </c>
      <c r="J135" s="163"/>
      <c r="K135" s="163"/>
      <c r="L135" s="182"/>
      <c r="M135" s="182"/>
      <c r="N135" s="182"/>
    </row>
    <row r="136" spans="1:14" ht="13.5" thickBot="1">
      <c r="A136" s="212" t="s">
        <v>65</v>
      </c>
      <c r="B136" s="212"/>
      <c r="C136" s="212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</row>
    <row r="137" spans="1:14" ht="13.5" thickBot="1">
      <c r="A137" s="18"/>
      <c r="B137" s="228"/>
      <c r="C137" s="229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</row>
    <row r="138" spans="1:14" ht="12.75">
      <c r="A138" s="39"/>
      <c r="B138" s="39"/>
      <c r="C138" s="39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5.75">
      <c r="A139" s="148" t="s">
        <v>124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ht="16.5" thickBot="1">
      <c r="B140" s="3"/>
    </row>
    <row r="141" spans="1:14" ht="13.5" thickBot="1">
      <c r="A141" s="164" t="s">
        <v>72</v>
      </c>
      <c r="B141" s="165"/>
      <c r="C141" s="133" t="s">
        <v>73</v>
      </c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34"/>
    </row>
    <row r="142" spans="1:14" ht="13.5" thickBot="1">
      <c r="A142" s="166"/>
      <c r="B142" s="167"/>
      <c r="C142" s="168" t="s">
        <v>74</v>
      </c>
      <c r="D142" s="169"/>
      <c r="E142" s="168" t="s">
        <v>74</v>
      </c>
      <c r="F142" s="169"/>
      <c r="G142" s="178" t="s">
        <v>74</v>
      </c>
      <c r="H142" s="179"/>
      <c r="I142" s="180"/>
      <c r="J142" s="178" t="s">
        <v>118</v>
      </c>
      <c r="K142" s="180"/>
      <c r="L142" s="178" t="s">
        <v>75</v>
      </c>
      <c r="M142" s="179"/>
      <c r="N142" s="180"/>
    </row>
    <row r="143" spans="1:14" ht="13.5" thickBot="1">
      <c r="A143" s="133">
        <v>1</v>
      </c>
      <c r="B143" s="134"/>
      <c r="C143" s="133">
        <v>2</v>
      </c>
      <c r="D143" s="134"/>
      <c r="E143" s="133">
        <v>3</v>
      </c>
      <c r="F143" s="134"/>
      <c r="G143" s="199">
        <v>4</v>
      </c>
      <c r="H143" s="96"/>
      <c r="I143" s="97"/>
      <c r="J143" s="199">
        <v>5</v>
      </c>
      <c r="K143" s="97"/>
      <c r="L143" s="199">
        <v>6</v>
      </c>
      <c r="M143" s="96"/>
      <c r="N143" s="97"/>
    </row>
    <row r="144" spans="1:14" ht="13.5" thickBot="1">
      <c r="A144" s="75"/>
      <c r="B144" s="58"/>
      <c r="C144" s="76"/>
      <c r="D144" s="77"/>
      <c r="E144" s="76"/>
      <c r="F144" s="77"/>
      <c r="G144" s="76"/>
      <c r="H144" s="78"/>
      <c r="I144" s="77"/>
      <c r="J144" s="72"/>
      <c r="K144" s="73"/>
      <c r="L144" s="72"/>
      <c r="M144" s="74"/>
      <c r="N144" s="73"/>
    </row>
    <row r="145" spans="1:14" ht="15.75">
      <c r="A145" s="197" t="s">
        <v>76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</row>
    <row r="146" ht="15.75">
      <c r="B146" s="3"/>
    </row>
    <row r="147" spans="1:14" ht="15.75">
      <c r="A147" s="198" t="s">
        <v>125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</row>
    <row r="148" spans="1:14" ht="15.7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ht="16.5" thickBot="1">
      <c r="B149" s="3"/>
    </row>
    <row r="150" spans="1:14" ht="13.5" thickBot="1">
      <c r="A150" s="98" t="s">
        <v>77</v>
      </c>
      <c r="B150" s="98"/>
      <c r="C150" s="98"/>
      <c r="D150" s="98"/>
      <c r="E150" s="98"/>
      <c r="F150" s="98"/>
      <c r="G150" s="98"/>
      <c r="H150" s="98"/>
      <c r="I150" s="98"/>
      <c r="J150" s="98" t="s">
        <v>78</v>
      </c>
      <c r="K150" s="98"/>
      <c r="L150" s="98"/>
      <c r="M150" s="98"/>
      <c r="N150" s="98"/>
    </row>
    <row r="151" spans="1:14" ht="13.5" thickBo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1:14" ht="13.5" thickBot="1">
      <c r="A152" s="99" t="s">
        <v>79</v>
      </c>
      <c r="B152" s="99"/>
      <c r="C152" s="99"/>
      <c r="D152" s="99" t="s">
        <v>80</v>
      </c>
      <c r="E152" s="99"/>
      <c r="F152" s="99"/>
      <c r="G152" s="209" t="s">
        <v>81</v>
      </c>
      <c r="H152" s="209"/>
      <c r="I152" s="209"/>
      <c r="J152" s="99" t="s">
        <v>82</v>
      </c>
      <c r="K152" s="99"/>
      <c r="L152" s="99"/>
      <c r="M152" s="98" t="s">
        <v>83</v>
      </c>
      <c r="N152" s="98"/>
    </row>
    <row r="153" spans="1:14" ht="13.5" thickBot="1">
      <c r="A153" s="98">
        <v>1</v>
      </c>
      <c r="B153" s="98"/>
      <c r="C153" s="98"/>
      <c r="D153" s="99">
        <v>2</v>
      </c>
      <c r="E153" s="99"/>
      <c r="F153" s="133"/>
      <c r="G153" s="133">
        <v>3</v>
      </c>
      <c r="H153" s="162"/>
      <c r="I153" s="134"/>
      <c r="J153" s="99">
        <v>4</v>
      </c>
      <c r="K153" s="99"/>
      <c r="L153" s="99"/>
      <c r="M153" s="98">
        <v>5</v>
      </c>
      <c r="N153" s="98"/>
    </row>
    <row r="154" spans="1:14" ht="13.5" thickBot="1">
      <c r="A154" s="79"/>
      <c r="B154" s="79"/>
      <c r="C154" s="79"/>
      <c r="D154" s="80"/>
      <c r="E154" s="80"/>
      <c r="F154" s="76"/>
      <c r="G154" s="76"/>
      <c r="H154" s="78"/>
      <c r="I154" s="77"/>
      <c r="J154" s="80"/>
      <c r="K154" s="80"/>
      <c r="L154" s="80"/>
      <c r="M154" s="79"/>
      <c r="N154" s="79"/>
    </row>
    <row r="155" spans="1:14" ht="12.75">
      <c r="A155" s="172"/>
      <c r="B155" s="172"/>
      <c r="C155" s="172"/>
      <c r="D155" s="172"/>
      <c r="E155" s="172"/>
      <c r="F155" s="172"/>
      <c r="G155" s="172"/>
      <c r="H155" s="172"/>
      <c r="I155" s="31"/>
      <c r="J155" s="31"/>
      <c r="K155" s="31"/>
      <c r="L155" s="31"/>
      <c r="M155" s="31"/>
      <c r="N155" s="31"/>
    </row>
    <row r="156" spans="1:14" ht="12.75">
      <c r="A156" s="191"/>
      <c r="B156" s="191"/>
      <c r="C156" s="193"/>
      <c r="D156" s="193"/>
      <c r="E156" s="193"/>
      <c r="F156" s="193"/>
      <c r="G156" s="193"/>
      <c r="H156" s="193"/>
      <c r="I156" s="33"/>
      <c r="J156" s="33"/>
      <c r="K156" s="33"/>
      <c r="L156" s="33"/>
      <c r="M156" s="33"/>
      <c r="N156" s="33"/>
    </row>
    <row r="157" spans="1:14" ht="12.75">
      <c r="A157" s="32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192" t="s">
        <v>126</v>
      </c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</row>
    <row r="159" ht="16.5" thickBot="1">
      <c r="B159" s="3"/>
    </row>
    <row r="160" spans="1:14" ht="13.5" thickBot="1">
      <c r="A160" s="194" t="s">
        <v>84</v>
      </c>
      <c r="B160" s="195"/>
      <c r="C160" s="195"/>
      <c r="D160" s="196"/>
      <c r="E160" s="173" t="s">
        <v>85</v>
      </c>
      <c r="F160" s="174"/>
      <c r="G160" s="174"/>
      <c r="H160" s="175"/>
      <c r="I160" s="173" t="s">
        <v>86</v>
      </c>
      <c r="J160" s="174"/>
      <c r="K160" s="174"/>
      <c r="L160" s="174"/>
      <c r="M160" s="174"/>
      <c r="N160" s="175"/>
    </row>
    <row r="161" spans="1:14" ht="13.5" thickBot="1">
      <c r="A161" s="173">
        <v>1</v>
      </c>
      <c r="B161" s="174"/>
      <c r="C161" s="174"/>
      <c r="D161" s="175"/>
      <c r="E161" s="173">
        <v>2</v>
      </c>
      <c r="F161" s="174"/>
      <c r="G161" s="174"/>
      <c r="H161" s="175"/>
      <c r="I161" s="173">
        <v>3</v>
      </c>
      <c r="J161" s="174"/>
      <c r="K161" s="174"/>
      <c r="L161" s="174"/>
      <c r="M161" s="174"/>
      <c r="N161" s="175"/>
    </row>
    <row r="162" spans="1:14" ht="13.5" thickBot="1">
      <c r="A162" s="75"/>
      <c r="B162" s="57"/>
      <c r="C162" s="57"/>
      <c r="D162" s="58"/>
      <c r="E162" s="75"/>
      <c r="F162" s="57"/>
      <c r="G162" s="57"/>
      <c r="H162" s="58"/>
      <c r="I162" s="75"/>
      <c r="J162" s="57"/>
      <c r="K162" s="57"/>
      <c r="L162" s="57"/>
      <c r="M162" s="57"/>
      <c r="N162" s="58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ht="15.75">
      <c r="B164" s="3"/>
    </row>
    <row r="165" spans="1:14" ht="15.75" hidden="1">
      <c r="A165" s="148" t="s">
        <v>98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ht="16.5" hidden="1" thickBot="1">
      <c r="B166" s="3"/>
    </row>
    <row r="167" spans="1:14" ht="13.5" hidden="1" thickBot="1">
      <c r="A167" s="133" t="s">
        <v>51</v>
      </c>
      <c r="B167" s="134"/>
      <c r="C167" s="170" t="s">
        <v>99</v>
      </c>
      <c r="D167" s="99" t="s">
        <v>100</v>
      </c>
      <c r="E167" s="99"/>
      <c r="F167" s="99"/>
      <c r="G167" s="99" t="s">
        <v>101</v>
      </c>
      <c r="H167" s="99"/>
      <c r="I167" s="99"/>
      <c r="J167" s="99"/>
      <c r="K167" s="116" t="s">
        <v>102</v>
      </c>
      <c r="L167" s="176"/>
      <c r="M167" s="176"/>
      <c r="N167" s="176"/>
    </row>
    <row r="168" spans="1:14" ht="24.75" hidden="1" thickBot="1">
      <c r="A168" s="133"/>
      <c r="B168" s="134"/>
      <c r="C168" s="171"/>
      <c r="D168" s="19" t="s">
        <v>55</v>
      </c>
      <c r="E168" s="98" t="s">
        <v>56</v>
      </c>
      <c r="F168" s="98"/>
      <c r="G168" s="98" t="s">
        <v>55</v>
      </c>
      <c r="H168" s="98"/>
      <c r="I168" s="190" t="s">
        <v>56</v>
      </c>
      <c r="J168" s="190"/>
      <c r="K168" s="189" t="s">
        <v>55</v>
      </c>
      <c r="L168" s="177"/>
      <c r="M168" s="177" t="s">
        <v>56</v>
      </c>
      <c r="N168" s="177"/>
    </row>
    <row r="169" spans="1:14" ht="13.5" hidden="1" thickBot="1">
      <c r="A169" s="133">
        <v>1</v>
      </c>
      <c r="B169" s="134"/>
      <c r="C169" s="11">
        <v>2</v>
      </c>
      <c r="D169" s="17">
        <v>3</v>
      </c>
      <c r="E169" s="99">
        <v>4</v>
      </c>
      <c r="F169" s="99"/>
      <c r="G169" s="99">
        <v>5</v>
      </c>
      <c r="H169" s="99"/>
      <c r="I169" s="126">
        <v>6</v>
      </c>
      <c r="J169" s="126"/>
      <c r="K169" s="97">
        <v>7</v>
      </c>
      <c r="L169" s="119"/>
      <c r="M169" s="119">
        <v>8</v>
      </c>
      <c r="N169" s="119"/>
    </row>
    <row r="170" spans="1:14" ht="51" customHeight="1" hidden="1" thickBot="1">
      <c r="A170" s="131" t="s">
        <v>103</v>
      </c>
      <c r="B170" s="132"/>
      <c r="C170" s="15" t="s">
        <v>60</v>
      </c>
      <c r="D170" s="44"/>
      <c r="E170" s="80"/>
      <c r="F170" s="80"/>
      <c r="G170" s="80"/>
      <c r="H170" s="80"/>
      <c r="I170" s="80"/>
      <c r="J170" s="80"/>
      <c r="K170" s="127">
        <f>D170+G170</f>
        <v>0</v>
      </c>
      <c r="L170" s="128"/>
      <c r="M170" s="128">
        <f>E170+I170</f>
        <v>0</v>
      </c>
      <c r="N170" s="128"/>
    </row>
    <row r="171" spans="1:14" ht="13.5" hidden="1" thickBot="1">
      <c r="A171" s="129" t="s">
        <v>104</v>
      </c>
      <c r="B171" s="130"/>
      <c r="C171" s="15" t="s">
        <v>60</v>
      </c>
      <c r="D171" s="44"/>
      <c r="E171" s="80"/>
      <c r="F171" s="80"/>
      <c r="G171" s="80"/>
      <c r="H171" s="80"/>
      <c r="I171" s="80"/>
      <c r="J171" s="80"/>
      <c r="K171" s="127">
        <f>D171+G171</f>
        <v>0</v>
      </c>
      <c r="L171" s="128"/>
      <c r="M171" s="128">
        <f>E171+I171</f>
        <v>0</v>
      </c>
      <c r="N171" s="128"/>
    </row>
    <row r="172" spans="1:14" ht="31.5" customHeight="1" hidden="1" thickBot="1">
      <c r="A172" s="129" t="s">
        <v>105</v>
      </c>
      <c r="B172" s="130"/>
      <c r="C172" s="15" t="s">
        <v>60</v>
      </c>
      <c r="D172" s="44"/>
      <c r="E172" s="80"/>
      <c r="F172" s="80"/>
      <c r="G172" s="80"/>
      <c r="H172" s="80"/>
      <c r="I172" s="80"/>
      <c r="J172" s="80"/>
      <c r="K172" s="127">
        <f>D172+G172</f>
        <v>0</v>
      </c>
      <c r="L172" s="128"/>
      <c r="M172" s="128">
        <f>E172+I172</f>
        <v>0</v>
      </c>
      <c r="N172" s="128"/>
    </row>
    <row r="173" spans="1:14" ht="55.5" customHeight="1" hidden="1" thickBot="1">
      <c r="A173" s="131" t="s">
        <v>106</v>
      </c>
      <c r="B173" s="132"/>
      <c r="C173" s="15" t="s">
        <v>107</v>
      </c>
      <c r="D173" s="44"/>
      <c r="E173" s="80"/>
      <c r="F173" s="80"/>
      <c r="G173" s="125" t="s">
        <v>93</v>
      </c>
      <c r="H173" s="125"/>
      <c r="I173" s="125" t="s">
        <v>93</v>
      </c>
      <c r="J173" s="125"/>
      <c r="K173" s="127">
        <f aca="true" t="shared" si="3" ref="K173:K178">D173</f>
        <v>0</v>
      </c>
      <c r="L173" s="128"/>
      <c r="M173" s="128">
        <f aca="true" t="shared" si="4" ref="M173:M178">E173</f>
        <v>0</v>
      </c>
      <c r="N173" s="128"/>
    </row>
    <row r="174" spans="1:14" ht="13.5" hidden="1" thickBot="1">
      <c r="A174" s="129" t="s">
        <v>108</v>
      </c>
      <c r="B174" s="130"/>
      <c r="C174" s="15" t="s">
        <v>107</v>
      </c>
      <c r="D174" s="44"/>
      <c r="E174" s="80"/>
      <c r="F174" s="80"/>
      <c r="G174" s="125" t="s">
        <v>93</v>
      </c>
      <c r="H174" s="125"/>
      <c r="I174" s="125" t="s">
        <v>93</v>
      </c>
      <c r="J174" s="125"/>
      <c r="K174" s="127">
        <f t="shared" si="3"/>
        <v>0</v>
      </c>
      <c r="L174" s="128"/>
      <c r="M174" s="128">
        <f t="shared" si="4"/>
        <v>0</v>
      </c>
      <c r="N174" s="128"/>
    </row>
    <row r="175" spans="1:14" ht="28.5" customHeight="1" hidden="1" thickBot="1">
      <c r="A175" s="129" t="s">
        <v>105</v>
      </c>
      <c r="B175" s="130"/>
      <c r="C175" s="15" t="s">
        <v>107</v>
      </c>
      <c r="D175" s="44"/>
      <c r="E175" s="80"/>
      <c r="F175" s="80"/>
      <c r="G175" s="125" t="s">
        <v>93</v>
      </c>
      <c r="H175" s="125"/>
      <c r="I175" s="125" t="s">
        <v>93</v>
      </c>
      <c r="J175" s="125"/>
      <c r="K175" s="127">
        <f t="shared" si="3"/>
        <v>0</v>
      </c>
      <c r="L175" s="128"/>
      <c r="M175" s="128">
        <f t="shared" si="4"/>
        <v>0</v>
      </c>
      <c r="N175" s="128"/>
    </row>
    <row r="176" spans="1:14" ht="51" customHeight="1" hidden="1" thickBot="1">
      <c r="A176" s="131" t="s">
        <v>109</v>
      </c>
      <c r="B176" s="132"/>
      <c r="C176" s="15" t="s">
        <v>110</v>
      </c>
      <c r="D176" s="44"/>
      <c r="E176" s="80"/>
      <c r="F176" s="80"/>
      <c r="G176" s="125" t="s">
        <v>93</v>
      </c>
      <c r="H176" s="125"/>
      <c r="I176" s="125" t="s">
        <v>93</v>
      </c>
      <c r="J176" s="125"/>
      <c r="K176" s="127">
        <f t="shared" si="3"/>
        <v>0</v>
      </c>
      <c r="L176" s="128"/>
      <c r="M176" s="128">
        <f t="shared" si="4"/>
        <v>0</v>
      </c>
      <c r="N176" s="128"/>
    </row>
    <row r="177" spans="1:14" ht="14.25" hidden="1" thickBot="1">
      <c r="A177" s="129" t="s">
        <v>111</v>
      </c>
      <c r="B177" s="130"/>
      <c r="C177" s="15" t="s">
        <v>110</v>
      </c>
      <c r="D177" s="44"/>
      <c r="E177" s="80"/>
      <c r="F177" s="80"/>
      <c r="G177" s="125" t="s">
        <v>93</v>
      </c>
      <c r="H177" s="125"/>
      <c r="I177" s="125" t="s">
        <v>93</v>
      </c>
      <c r="J177" s="125"/>
      <c r="K177" s="127">
        <f t="shared" si="3"/>
        <v>0</v>
      </c>
      <c r="L177" s="128"/>
      <c r="M177" s="128">
        <f t="shared" si="4"/>
        <v>0</v>
      </c>
      <c r="N177" s="128"/>
    </row>
    <row r="178" spans="1:14" ht="29.25" customHeight="1" hidden="1" thickBot="1">
      <c r="A178" s="129" t="s">
        <v>105</v>
      </c>
      <c r="B178" s="130"/>
      <c r="C178" s="15" t="s">
        <v>110</v>
      </c>
      <c r="D178" s="44"/>
      <c r="E178" s="80"/>
      <c r="F178" s="80"/>
      <c r="G178" s="125" t="s">
        <v>93</v>
      </c>
      <c r="H178" s="125"/>
      <c r="I178" s="125" t="s">
        <v>93</v>
      </c>
      <c r="J178" s="125"/>
      <c r="K178" s="127">
        <f t="shared" si="3"/>
        <v>0</v>
      </c>
      <c r="L178" s="128"/>
      <c r="M178" s="128">
        <f t="shared" si="4"/>
        <v>0</v>
      </c>
      <c r="N178" s="128"/>
    </row>
    <row r="179" ht="15.75">
      <c r="B179" s="3"/>
    </row>
    <row r="180" spans="1:14" ht="15.75">
      <c r="A180" s="148" t="s">
        <v>98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</row>
    <row r="181" ht="16.5" thickBot="1">
      <c r="B181" s="3"/>
    </row>
    <row r="182" spans="1:14" ht="13.5" thickBot="1">
      <c r="A182" s="133" t="s">
        <v>51</v>
      </c>
      <c r="B182" s="134"/>
      <c r="C182" s="170" t="s">
        <v>99</v>
      </c>
      <c r="D182" s="99" t="s">
        <v>100</v>
      </c>
      <c r="E182" s="99"/>
      <c r="F182" s="99"/>
      <c r="G182" s="99" t="s">
        <v>101</v>
      </c>
      <c r="H182" s="99"/>
      <c r="I182" s="99"/>
      <c r="J182" s="99"/>
      <c r="K182" s="116" t="s">
        <v>102</v>
      </c>
      <c r="L182" s="176"/>
      <c r="M182" s="176"/>
      <c r="N182" s="176"/>
    </row>
    <row r="183" spans="1:14" ht="24.75" thickBot="1">
      <c r="A183" s="133"/>
      <c r="B183" s="134"/>
      <c r="C183" s="171"/>
      <c r="D183" s="19" t="s">
        <v>55</v>
      </c>
      <c r="E183" s="98" t="s">
        <v>56</v>
      </c>
      <c r="F183" s="98"/>
      <c r="G183" s="98" t="s">
        <v>55</v>
      </c>
      <c r="H183" s="98"/>
      <c r="I183" s="190" t="s">
        <v>56</v>
      </c>
      <c r="J183" s="190"/>
      <c r="K183" s="189" t="s">
        <v>55</v>
      </c>
      <c r="L183" s="177"/>
      <c r="M183" s="177" t="s">
        <v>56</v>
      </c>
      <c r="N183" s="177"/>
    </row>
    <row r="184" spans="1:14" ht="13.5" thickBot="1">
      <c r="A184" s="133">
        <v>1</v>
      </c>
      <c r="B184" s="134"/>
      <c r="C184" s="11">
        <v>2</v>
      </c>
      <c r="D184" s="17">
        <v>3</v>
      </c>
      <c r="E184" s="99">
        <v>4</v>
      </c>
      <c r="F184" s="99"/>
      <c r="G184" s="99">
        <v>5</v>
      </c>
      <c r="H184" s="99"/>
      <c r="I184" s="126">
        <v>6</v>
      </c>
      <c r="J184" s="126"/>
      <c r="K184" s="97">
        <v>7</v>
      </c>
      <c r="L184" s="119"/>
      <c r="M184" s="119">
        <v>8</v>
      </c>
      <c r="N184" s="119"/>
    </row>
    <row r="185" spans="1:14" ht="55.5" customHeight="1" thickBot="1">
      <c r="A185" s="131" t="s">
        <v>103</v>
      </c>
      <c r="B185" s="132"/>
      <c r="C185" s="15" t="s">
        <v>60</v>
      </c>
      <c r="D185" s="44">
        <v>39786024.97</v>
      </c>
      <c r="E185" s="80">
        <v>38634258.86</v>
      </c>
      <c r="F185" s="80"/>
      <c r="G185" s="80">
        <v>19104420.62</v>
      </c>
      <c r="H185" s="80"/>
      <c r="I185" s="80">
        <v>27457762.67</v>
      </c>
      <c r="J185" s="80"/>
      <c r="K185" s="127">
        <f>D185+G185</f>
        <v>58890445.59</v>
      </c>
      <c r="L185" s="128"/>
      <c r="M185" s="128">
        <f>E185+I185</f>
        <v>66092021.53</v>
      </c>
      <c r="N185" s="128"/>
    </row>
    <row r="186" spans="1:14" ht="33" customHeight="1" thickBot="1">
      <c r="A186" s="129" t="s">
        <v>104</v>
      </c>
      <c r="B186" s="130"/>
      <c r="C186" s="15" t="s">
        <v>60</v>
      </c>
      <c r="D186" s="44"/>
      <c r="E186" s="80"/>
      <c r="F186" s="80"/>
      <c r="G186" s="80"/>
      <c r="H186" s="80"/>
      <c r="I186" s="80"/>
      <c r="J186" s="80"/>
      <c r="K186" s="127">
        <f>D186+G186</f>
        <v>0</v>
      </c>
      <c r="L186" s="128"/>
      <c r="M186" s="128">
        <f>E186+I186</f>
        <v>0</v>
      </c>
      <c r="N186" s="128"/>
    </row>
    <row r="187" spans="1:14" ht="42" customHeight="1" thickBot="1">
      <c r="A187" s="129" t="s">
        <v>105</v>
      </c>
      <c r="B187" s="130"/>
      <c r="C187" s="15" t="s">
        <v>60</v>
      </c>
      <c r="D187" s="44"/>
      <c r="E187" s="80"/>
      <c r="F187" s="80"/>
      <c r="G187" s="80"/>
      <c r="H187" s="80"/>
      <c r="I187" s="80"/>
      <c r="J187" s="80"/>
      <c r="K187" s="127">
        <f>D187+G187</f>
        <v>0</v>
      </c>
      <c r="L187" s="128"/>
      <c r="M187" s="128">
        <f>E187+I187</f>
        <v>0</v>
      </c>
      <c r="N187" s="128"/>
    </row>
    <row r="188" spans="1:14" ht="51.75" customHeight="1" thickBot="1">
      <c r="A188" s="222" t="s">
        <v>162</v>
      </c>
      <c r="B188" s="223"/>
      <c r="C188" s="15" t="s">
        <v>60</v>
      </c>
      <c r="D188" s="44"/>
      <c r="E188" s="80"/>
      <c r="F188" s="80"/>
      <c r="G188" s="80">
        <v>13973884.67</v>
      </c>
      <c r="H188" s="80"/>
      <c r="I188" s="80">
        <v>2916913</v>
      </c>
      <c r="J188" s="80"/>
      <c r="K188" s="127">
        <f>D188+G188</f>
        <v>13973884.67</v>
      </c>
      <c r="L188" s="128"/>
      <c r="M188" s="128">
        <f>E188+I188</f>
        <v>2916913</v>
      </c>
      <c r="N188" s="128"/>
    </row>
    <row r="189" spans="1:14" ht="39.75" customHeight="1" thickBot="1">
      <c r="A189" s="129" t="s">
        <v>163</v>
      </c>
      <c r="B189" s="130"/>
      <c r="C189" s="15" t="s">
        <v>60</v>
      </c>
      <c r="D189" s="44"/>
      <c r="E189" s="80"/>
      <c r="F189" s="80"/>
      <c r="G189" s="80">
        <v>5475218.7</v>
      </c>
      <c r="H189" s="80"/>
      <c r="I189" s="80">
        <v>5380833.46</v>
      </c>
      <c r="J189" s="80"/>
      <c r="K189" s="127">
        <f>D189+G189</f>
        <v>5475218.7</v>
      </c>
      <c r="L189" s="128"/>
      <c r="M189" s="128">
        <f>E189+I189</f>
        <v>5380833.46</v>
      </c>
      <c r="N189" s="128"/>
    </row>
    <row r="190" spans="1:14" ht="17.25" customHeight="1" thickBot="1">
      <c r="A190" s="129" t="s">
        <v>164</v>
      </c>
      <c r="B190" s="130"/>
      <c r="C190" s="15" t="s">
        <v>60</v>
      </c>
      <c r="D190" s="50" t="s">
        <v>165</v>
      </c>
      <c r="E190" s="242" t="s">
        <v>165</v>
      </c>
      <c r="F190" s="242"/>
      <c r="G190" s="80">
        <v>15399867.86</v>
      </c>
      <c r="H190" s="80"/>
      <c r="I190" s="80">
        <v>31865645.38</v>
      </c>
      <c r="J190" s="80"/>
      <c r="K190" s="127">
        <f>G190</f>
        <v>15399867.86</v>
      </c>
      <c r="L190" s="128"/>
      <c r="M190" s="128">
        <f>I190</f>
        <v>31865645.38</v>
      </c>
      <c r="N190" s="128"/>
    </row>
    <row r="191" spans="1:14" ht="54.75" customHeight="1" thickBot="1">
      <c r="A191" s="131" t="s">
        <v>106</v>
      </c>
      <c r="B191" s="132"/>
      <c r="C191" s="15" t="s">
        <v>107</v>
      </c>
      <c r="D191" s="44">
        <v>4</v>
      </c>
      <c r="E191" s="80">
        <v>4</v>
      </c>
      <c r="F191" s="80"/>
      <c r="G191" s="243" t="s">
        <v>93</v>
      </c>
      <c r="H191" s="243"/>
      <c r="I191" s="243" t="s">
        <v>93</v>
      </c>
      <c r="J191" s="243"/>
      <c r="K191" s="127">
        <f aca="true" t="shared" si="5" ref="K191:K196">D191</f>
        <v>4</v>
      </c>
      <c r="L191" s="128"/>
      <c r="M191" s="128">
        <f aca="true" t="shared" si="6" ref="M191:M196">E191</f>
        <v>4</v>
      </c>
      <c r="N191" s="128"/>
    </row>
    <row r="192" spans="1:14" ht="17.25" customHeight="1" thickBot="1">
      <c r="A192" s="129" t="s">
        <v>108</v>
      </c>
      <c r="B192" s="130"/>
      <c r="C192" s="15" t="s">
        <v>107</v>
      </c>
      <c r="D192" s="44"/>
      <c r="E192" s="80"/>
      <c r="F192" s="80"/>
      <c r="G192" s="243" t="s">
        <v>93</v>
      </c>
      <c r="H192" s="243"/>
      <c r="I192" s="243" t="s">
        <v>93</v>
      </c>
      <c r="J192" s="243"/>
      <c r="K192" s="127">
        <f t="shared" si="5"/>
        <v>0</v>
      </c>
      <c r="L192" s="128"/>
      <c r="M192" s="128">
        <f t="shared" si="6"/>
        <v>0</v>
      </c>
      <c r="N192" s="128"/>
    </row>
    <row r="193" spans="1:14" ht="26.25" customHeight="1" thickBot="1">
      <c r="A193" s="129" t="s">
        <v>105</v>
      </c>
      <c r="B193" s="130"/>
      <c r="C193" s="15" t="s">
        <v>107</v>
      </c>
      <c r="D193" s="44"/>
      <c r="E193" s="80"/>
      <c r="F193" s="80"/>
      <c r="G193" s="243" t="s">
        <v>93</v>
      </c>
      <c r="H193" s="243"/>
      <c r="I193" s="243" t="s">
        <v>93</v>
      </c>
      <c r="J193" s="243"/>
      <c r="K193" s="127">
        <f t="shared" si="5"/>
        <v>0</v>
      </c>
      <c r="L193" s="128"/>
      <c r="M193" s="128">
        <f t="shared" si="6"/>
        <v>0</v>
      </c>
      <c r="N193" s="128"/>
    </row>
    <row r="194" spans="1:14" ht="54.75" customHeight="1" thickBot="1">
      <c r="A194" s="131" t="s">
        <v>109</v>
      </c>
      <c r="B194" s="132"/>
      <c r="C194" s="15" t="s">
        <v>110</v>
      </c>
      <c r="D194" s="44">
        <v>5997</v>
      </c>
      <c r="E194" s="80">
        <v>5997</v>
      </c>
      <c r="F194" s="80"/>
      <c r="G194" s="243" t="s">
        <v>93</v>
      </c>
      <c r="H194" s="243"/>
      <c r="I194" s="243" t="s">
        <v>93</v>
      </c>
      <c r="J194" s="243"/>
      <c r="K194" s="127">
        <f t="shared" si="5"/>
        <v>5997</v>
      </c>
      <c r="L194" s="128"/>
      <c r="M194" s="128">
        <f t="shared" si="6"/>
        <v>5997</v>
      </c>
      <c r="N194" s="128"/>
    </row>
    <row r="195" spans="1:14" ht="18" customHeight="1" thickBot="1">
      <c r="A195" s="129" t="s">
        <v>111</v>
      </c>
      <c r="B195" s="130"/>
      <c r="C195" s="15" t="s">
        <v>110</v>
      </c>
      <c r="D195" s="44"/>
      <c r="E195" s="80"/>
      <c r="F195" s="80"/>
      <c r="G195" s="243" t="s">
        <v>93</v>
      </c>
      <c r="H195" s="243"/>
      <c r="I195" s="243" t="s">
        <v>93</v>
      </c>
      <c r="J195" s="243"/>
      <c r="K195" s="127">
        <f t="shared" si="5"/>
        <v>0</v>
      </c>
      <c r="L195" s="128"/>
      <c r="M195" s="128">
        <f t="shared" si="6"/>
        <v>0</v>
      </c>
      <c r="N195" s="128"/>
    </row>
    <row r="196" spans="1:14" ht="31.5" customHeight="1" thickBot="1">
      <c r="A196" s="129" t="s">
        <v>105</v>
      </c>
      <c r="B196" s="130"/>
      <c r="C196" s="15" t="s">
        <v>110</v>
      </c>
      <c r="D196" s="44"/>
      <c r="E196" s="80"/>
      <c r="F196" s="80"/>
      <c r="G196" s="243" t="s">
        <v>93</v>
      </c>
      <c r="H196" s="243"/>
      <c r="I196" s="243" t="s">
        <v>93</v>
      </c>
      <c r="J196" s="243"/>
      <c r="K196" s="127">
        <f t="shared" si="5"/>
        <v>0</v>
      </c>
      <c r="L196" s="128"/>
      <c r="M196" s="128">
        <f t="shared" si="6"/>
        <v>0</v>
      </c>
      <c r="N196" s="128"/>
    </row>
    <row r="197" ht="15.75">
      <c r="B197" s="3"/>
    </row>
  </sheetData>
  <sheetProtection/>
  <mergeCells count="649">
    <mergeCell ref="A195:B195"/>
    <mergeCell ref="E195:F195"/>
    <mergeCell ref="A196:B196"/>
    <mergeCell ref="E196:F196"/>
    <mergeCell ref="G196:H196"/>
    <mergeCell ref="I196:J196"/>
    <mergeCell ref="G195:H195"/>
    <mergeCell ref="I195:J195"/>
    <mergeCell ref="K193:L193"/>
    <mergeCell ref="M193:N193"/>
    <mergeCell ref="K194:L194"/>
    <mergeCell ref="M194:N194"/>
    <mergeCell ref="K196:L196"/>
    <mergeCell ref="M196:N196"/>
    <mergeCell ref="A193:B193"/>
    <mergeCell ref="E193:F193"/>
    <mergeCell ref="G193:H193"/>
    <mergeCell ref="I193:J193"/>
    <mergeCell ref="K195:L195"/>
    <mergeCell ref="M195:N195"/>
    <mergeCell ref="A194:B194"/>
    <mergeCell ref="E194:F194"/>
    <mergeCell ref="G194:H194"/>
    <mergeCell ref="I194:J194"/>
    <mergeCell ref="A191:B191"/>
    <mergeCell ref="E191:F191"/>
    <mergeCell ref="A192:B192"/>
    <mergeCell ref="E192:F192"/>
    <mergeCell ref="G192:H192"/>
    <mergeCell ref="I192:J192"/>
    <mergeCell ref="G191:H191"/>
    <mergeCell ref="I191:J191"/>
    <mergeCell ref="K189:L189"/>
    <mergeCell ref="M189:N189"/>
    <mergeCell ref="K190:L190"/>
    <mergeCell ref="M190:N190"/>
    <mergeCell ref="K192:L192"/>
    <mergeCell ref="M192:N192"/>
    <mergeCell ref="A189:B189"/>
    <mergeCell ref="E189:F189"/>
    <mergeCell ref="G189:H189"/>
    <mergeCell ref="I189:J189"/>
    <mergeCell ref="K191:L191"/>
    <mergeCell ref="M191:N191"/>
    <mergeCell ref="A190:B190"/>
    <mergeCell ref="E190:F190"/>
    <mergeCell ref="G190:H190"/>
    <mergeCell ref="I190:J190"/>
    <mergeCell ref="A187:B187"/>
    <mergeCell ref="E187:F187"/>
    <mergeCell ref="A188:B188"/>
    <mergeCell ref="E188:F188"/>
    <mergeCell ref="G188:H188"/>
    <mergeCell ref="I188:J188"/>
    <mergeCell ref="G187:H187"/>
    <mergeCell ref="I187:J187"/>
    <mergeCell ref="K185:L185"/>
    <mergeCell ref="M185:N185"/>
    <mergeCell ref="K186:L186"/>
    <mergeCell ref="M186:N186"/>
    <mergeCell ref="K188:L188"/>
    <mergeCell ref="M188:N188"/>
    <mergeCell ref="A185:B185"/>
    <mergeCell ref="E185:F185"/>
    <mergeCell ref="G185:H185"/>
    <mergeCell ref="I185:J185"/>
    <mergeCell ref="K187:L187"/>
    <mergeCell ref="M187:N187"/>
    <mergeCell ref="A186:B186"/>
    <mergeCell ref="E186:F186"/>
    <mergeCell ref="G186:H186"/>
    <mergeCell ref="I186:J186"/>
    <mergeCell ref="A184:B184"/>
    <mergeCell ref="E184:F184"/>
    <mergeCell ref="G184:H184"/>
    <mergeCell ref="I184:J184"/>
    <mergeCell ref="K184:L184"/>
    <mergeCell ref="M184:N184"/>
    <mergeCell ref="A182:B183"/>
    <mergeCell ref="C182:C183"/>
    <mergeCell ref="D182:F182"/>
    <mergeCell ref="G182:J182"/>
    <mergeCell ref="K182:N182"/>
    <mergeCell ref="E183:F183"/>
    <mergeCell ref="G183:H183"/>
    <mergeCell ref="I183:J183"/>
    <mergeCell ref="K183:L183"/>
    <mergeCell ref="M183:N183"/>
    <mergeCell ref="L99:N99"/>
    <mergeCell ref="B99:C99"/>
    <mergeCell ref="D99:E99"/>
    <mergeCell ref="F99:H99"/>
    <mergeCell ref="I99:K99"/>
    <mergeCell ref="A180:N180"/>
    <mergeCell ref="L125:N125"/>
    <mergeCell ref="L130:N130"/>
    <mergeCell ref="L131:N131"/>
    <mergeCell ref="L132:N132"/>
    <mergeCell ref="L126:N126"/>
    <mergeCell ref="L127:N127"/>
    <mergeCell ref="L128:N128"/>
    <mergeCell ref="L129:N129"/>
    <mergeCell ref="I130:K130"/>
    <mergeCell ref="I131:K131"/>
    <mergeCell ref="I132:K132"/>
    <mergeCell ref="L118:N118"/>
    <mergeCell ref="L119:N119"/>
    <mergeCell ref="L120:N120"/>
    <mergeCell ref="L121:N121"/>
    <mergeCell ref="L122:N122"/>
    <mergeCell ref="L123:N123"/>
    <mergeCell ref="L124:N124"/>
    <mergeCell ref="I124:K124"/>
    <mergeCell ref="I125:K125"/>
    <mergeCell ref="I126:K126"/>
    <mergeCell ref="I127:K127"/>
    <mergeCell ref="I128:K128"/>
    <mergeCell ref="I129:K129"/>
    <mergeCell ref="I118:K118"/>
    <mergeCell ref="I119:K119"/>
    <mergeCell ref="I120:K120"/>
    <mergeCell ref="I121:K121"/>
    <mergeCell ref="I122:K122"/>
    <mergeCell ref="I123:K123"/>
    <mergeCell ref="F127:H127"/>
    <mergeCell ref="F128:H128"/>
    <mergeCell ref="F129:H129"/>
    <mergeCell ref="F130:H130"/>
    <mergeCell ref="F131:H131"/>
    <mergeCell ref="F132:H132"/>
    <mergeCell ref="D132:E132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D126:E126"/>
    <mergeCell ref="D127:E127"/>
    <mergeCell ref="D128:E128"/>
    <mergeCell ref="D129:E129"/>
    <mergeCell ref="D131:E131"/>
    <mergeCell ref="D130:E130"/>
    <mergeCell ref="L137:N137"/>
    <mergeCell ref="B137:C137"/>
    <mergeCell ref="D137:E137"/>
    <mergeCell ref="F137:H137"/>
    <mergeCell ref="I137:K137"/>
    <mergeCell ref="D120:E120"/>
    <mergeCell ref="D121:E121"/>
    <mergeCell ref="D122:E122"/>
    <mergeCell ref="D123:E123"/>
    <mergeCell ref="D125:E125"/>
    <mergeCell ref="L135:N135"/>
    <mergeCell ref="A136:C136"/>
    <mergeCell ref="D136:E136"/>
    <mergeCell ref="F136:H136"/>
    <mergeCell ref="I136:K136"/>
    <mergeCell ref="L136:N136"/>
    <mergeCell ref="B135:C135"/>
    <mergeCell ref="D135:E135"/>
    <mergeCell ref="F135:H135"/>
    <mergeCell ref="I135:K135"/>
    <mergeCell ref="L133:N133"/>
    <mergeCell ref="A134:C134"/>
    <mergeCell ref="D134:E134"/>
    <mergeCell ref="F134:H134"/>
    <mergeCell ref="I134:K134"/>
    <mergeCell ref="L134:N134"/>
    <mergeCell ref="B133:C133"/>
    <mergeCell ref="D133:E133"/>
    <mergeCell ref="F133:H133"/>
    <mergeCell ref="I133:K133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L117:N117"/>
    <mergeCell ref="B118:C118"/>
    <mergeCell ref="B119:C119"/>
    <mergeCell ref="B120:C120"/>
    <mergeCell ref="B117:C117"/>
    <mergeCell ref="D117:E117"/>
    <mergeCell ref="F117:H117"/>
    <mergeCell ref="I117:K117"/>
    <mergeCell ref="D118:E118"/>
    <mergeCell ref="D119:E119"/>
    <mergeCell ref="L115:N115"/>
    <mergeCell ref="B116:C116"/>
    <mergeCell ref="D116:E116"/>
    <mergeCell ref="F116:H116"/>
    <mergeCell ref="I116:K116"/>
    <mergeCell ref="L116:N116"/>
    <mergeCell ref="B115:C115"/>
    <mergeCell ref="D115:E115"/>
    <mergeCell ref="F115:H115"/>
    <mergeCell ref="I115:K115"/>
    <mergeCell ref="L113:N113"/>
    <mergeCell ref="B114:C114"/>
    <mergeCell ref="D114:E114"/>
    <mergeCell ref="F114:H114"/>
    <mergeCell ref="I114:K114"/>
    <mergeCell ref="L114:N114"/>
    <mergeCell ref="B113:C113"/>
    <mergeCell ref="D113:E113"/>
    <mergeCell ref="F113:H113"/>
    <mergeCell ref="I113:K113"/>
    <mergeCell ref="B112:C112"/>
    <mergeCell ref="D112:E112"/>
    <mergeCell ref="F112:H112"/>
    <mergeCell ref="I112:K112"/>
    <mergeCell ref="B111:C111"/>
    <mergeCell ref="D111:E111"/>
    <mergeCell ref="F111:H111"/>
    <mergeCell ref="I111:K111"/>
    <mergeCell ref="B110:C110"/>
    <mergeCell ref="D110:E110"/>
    <mergeCell ref="F110:H110"/>
    <mergeCell ref="I110:K110"/>
    <mergeCell ref="B109:C109"/>
    <mergeCell ref="D109:E109"/>
    <mergeCell ref="F109:H109"/>
    <mergeCell ref="I109:K109"/>
    <mergeCell ref="B108:C108"/>
    <mergeCell ref="D108:E108"/>
    <mergeCell ref="F108:H108"/>
    <mergeCell ref="I108:K108"/>
    <mergeCell ref="B107:C107"/>
    <mergeCell ref="D107:E107"/>
    <mergeCell ref="F107:H107"/>
    <mergeCell ref="I107:K107"/>
    <mergeCell ref="L105:N105"/>
    <mergeCell ref="B106:C106"/>
    <mergeCell ref="D106:E106"/>
    <mergeCell ref="F106:H106"/>
    <mergeCell ref="I106:K106"/>
    <mergeCell ref="L106:N106"/>
    <mergeCell ref="B105:C105"/>
    <mergeCell ref="D105:E105"/>
    <mergeCell ref="F105:H105"/>
    <mergeCell ref="I105:K105"/>
    <mergeCell ref="L103:N103"/>
    <mergeCell ref="B104:C104"/>
    <mergeCell ref="D104:E104"/>
    <mergeCell ref="F104:H104"/>
    <mergeCell ref="I104:K104"/>
    <mergeCell ref="L104:N104"/>
    <mergeCell ref="B103:C103"/>
    <mergeCell ref="D103:E103"/>
    <mergeCell ref="F103:H103"/>
    <mergeCell ref="I103:K103"/>
    <mergeCell ref="L101:N101"/>
    <mergeCell ref="A102:C102"/>
    <mergeCell ref="D102:E102"/>
    <mergeCell ref="F102:H102"/>
    <mergeCell ref="I102:K102"/>
    <mergeCell ref="L102:N102"/>
    <mergeCell ref="B101:C101"/>
    <mergeCell ref="D101:E101"/>
    <mergeCell ref="F101:H101"/>
    <mergeCell ref="I101:K101"/>
    <mergeCell ref="L98:N98"/>
    <mergeCell ref="B100:C100"/>
    <mergeCell ref="D100:E100"/>
    <mergeCell ref="F100:H100"/>
    <mergeCell ref="I100:K100"/>
    <mergeCell ref="L100:N100"/>
    <mergeCell ref="B98:C98"/>
    <mergeCell ref="D98:E98"/>
    <mergeCell ref="F98:H98"/>
    <mergeCell ref="I98:K98"/>
    <mergeCell ref="L96:N96"/>
    <mergeCell ref="B97:C97"/>
    <mergeCell ref="D97:E97"/>
    <mergeCell ref="F97:H97"/>
    <mergeCell ref="I97:K97"/>
    <mergeCell ref="L97:N97"/>
    <mergeCell ref="B96:C96"/>
    <mergeCell ref="D96:E96"/>
    <mergeCell ref="F96:H96"/>
    <mergeCell ref="I96:K96"/>
    <mergeCell ref="L94:N94"/>
    <mergeCell ref="B95:C95"/>
    <mergeCell ref="D95:E95"/>
    <mergeCell ref="F95:H95"/>
    <mergeCell ref="I95:K95"/>
    <mergeCell ref="L95:N95"/>
    <mergeCell ref="B94:C94"/>
    <mergeCell ref="D94:E94"/>
    <mergeCell ref="F94:H94"/>
    <mergeCell ref="I94:K94"/>
    <mergeCell ref="L92:N92"/>
    <mergeCell ref="A93:C93"/>
    <mergeCell ref="D93:E93"/>
    <mergeCell ref="F93:H93"/>
    <mergeCell ref="I93:K93"/>
    <mergeCell ref="L93:N93"/>
    <mergeCell ref="B92:C92"/>
    <mergeCell ref="D92:E92"/>
    <mergeCell ref="F92:H92"/>
    <mergeCell ref="I92:K92"/>
    <mergeCell ref="B91:C91"/>
    <mergeCell ref="D91:E91"/>
    <mergeCell ref="F91:H91"/>
    <mergeCell ref="I91:K91"/>
    <mergeCell ref="L91:N91"/>
    <mergeCell ref="B90:C90"/>
    <mergeCell ref="D90:E90"/>
    <mergeCell ref="F90:H90"/>
    <mergeCell ref="I90:K90"/>
    <mergeCell ref="A165:N165"/>
    <mergeCell ref="J150:N151"/>
    <mergeCell ref="M152:N152"/>
    <mergeCell ref="J153:L153"/>
    <mergeCell ref="M153:N153"/>
    <mergeCell ref="D153:F153"/>
    <mergeCell ref="A150:I151"/>
    <mergeCell ref="G153:I153"/>
    <mergeCell ref="C155:D155"/>
    <mergeCell ref="E155:F155"/>
    <mergeCell ref="A153:C153"/>
    <mergeCell ref="L89:N89"/>
    <mergeCell ref="B89:C89"/>
    <mergeCell ref="D89:E89"/>
    <mergeCell ref="F89:H89"/>
    <mergeCell ref="I89:K89"/>
    <mergeCell ref="A16:B16"/>
    <mergeCell ref="C16:K16"/>
    <mergeCell ref="C143:D143"/>
    <mergeCell ref="A3:D3"/>
    <mergeCell ref="A4:D4"/>
    <mergeCell ref="L4:N4"/>
    <mergeCell ref="L5:N5"/>
    <mergeCell ref="L7:N7"/>
    <mergeCell ref="A6:B6"/>
    <mergeCell ref="L6:N6"/>
    <mergeCell ref="G72:H72"/>
    <mergeCell ref="G73:H73"/>
    <mergeCell ref="A9:N9"/>
    <mergeCell ref="A10:N10"/>
    <mergeCell ref="A44:N44"/>
    <mergeCell ref="A37:N37"/>
    <mergeCell ref="A23:N23"/>
    <mergeCell ref="A21:N21"/>
    <mergeCell ref="F14:H14"/>
    <mergeCell ref="F15:G15"/>
    <mergeCell ref="B71:C72"/>
    <mergeCell ref="B73:C73"/>
    <mergeCell ref="D71:D72"/>
    <mergeCell ref="B82:C82"/>
    <mergeCell ref="E81:F81"/>
    <mergeCell ref="E82:F82"/>
    <mergeCell ref="E77:F77"/>
    <mergeCell ref="B77:C77"/>
    <mergeCell ref="E73:F73"/>
    <mergeCell ref="E74:F74"/>
    <mergeCell ref="B84:C84"/>
    <mergeCell ref="B85:C85"/>
    <mergeCell ref="I85:J85"/>
    <mergeCell ref="K84:L84"/>
    <mergeCell ref="M85:N85"/>
    <mergeCell ref="E75:F75"/>
    <mergeCell ref="B78:C78"/>
    <mergeCell ref="B79:C79"/>
    <mergeCell ref="G81:H81"/>
    <mergeCell ref="M78:N78"/>
    <mergeCell ref="M79:N79"/>
    <mergeCell ref="K79:L79"/>
    <mergeCell ref="B81:C81"/>
    <mergeCell ref="E79:F79"/>
    <mergeCell ref="G78:H78"/>
    <mergeCell ref="G79:H79"/>
    <mergeCell ref="E143:F143"/>
    <mergeCell ref="K81:L81"/>
    <mergeCell ref="K82:L82"/>
    <mergeCell ref="E84:F84"/>
    <mergeCell ref="E85:F85"/>
    <mergeCell ref="G82:H82"/>
    <mergeCell ref="G84:H84"/>
    <mergeCell ref="G85:H85"/>
    <mergeCell ref="K85:L85"/>
    <mergeCell ref="L90:N90"/>
    <mergeCell ref="G143:I143"/>
    <mergeCell ref="I77:J77"/>
    <mergeCell ref="I78:J78"/>
    <mergeCell ref="I79:J79"/>
    <mergeCell ref="I81:J81"/>
    <mergeCell ref="A80:N80"/>
    <mergeCell ref="E78:F78"/>
    <mergeCell ref="G142:I142"/>
    <mergeCell ref="E142:F142"/>
    <mergeCell ref="A83:N83"/>
    <mergeCell ref="A160:D160"/>
    <mergeCell ref="E161:H161"/>
    <mergeCell ref="I160:N160"/>
    <mergeCell ref="I161:N161"/>
    <mergeCell ref="A161:D161"/>
    <mergeCell ref="A145:N145"/>
    <mergeCell ref="A147:N147"/>
    <mergeCell ref="A152:C152"/>
    <mergeCell ref="D152:F152"/>
    <mergeCell ref="G152:I152"/>
    <mergeCell ref="A139:N139"/>
    <mergeCell ref="A155:B155"/>
    <mergeCell ref="A156:B156"/>
    <mergeCell ref="A158:N158"/>
    <mergeCell ref="E156:F156"/>
    <mergeCell ref="C156:D156"/>
    <mergeCell ref="G156:H156"/>
    <mergeCell ref="A143:B143"/>
    <mergeCell ref="J143:K143"/>
    <mergeCell ref="L143:N143"/>
    <mergeCell ref="L142:N142"/>
    <mergeCell ref="J142:K142"/>
    <mergeCell ref="O106:O107"/>
    <mergeCell ref="J152:L152"/>
    <mergeCell ref="L107:N107"/>
    <mergeCell ref="L108:N108"/>
    <mergeCell ref="L109:N109"/>
    <mergeCell ref="L110:N110"/>
    <mergeCell ref="L111:N111"/>
    <mergeCell ref="L112:N112"/>
    <mergeCell ref="C167:C168"/>
    <mergeCell ref="G155:H155"/>
    <mergeCell ref="A148:N148"/>
    <mergeCell ref="E160:H160"/>
    <mergeCell ref="A167:B168"/>
    <mergeCell ref="K167:N167"/>
    <mergeCell ref="M168:N168"/>
    <mergeCell ref="K168:L168"/>
    <mergeCell ref="I168:J168"/>
    <mergeCell ref="E168:F168"/>
    <mergeCell ref="K78:L78"/>
    <mergeCell ref="C141:N141"/>
    <mergeCell ref="M81:N81"/>
    <mergeCell ref="M82:N82"/>
    <mergeCell ref="M84:N84"/>
    <mergeCell ref="I82:J82"/>
    <mergeCell ref="I84:J84"/>
    <mergeCell ref="A87:N87"/>
    <mergeCell ref="A141:B142"/>
    <mergeCell ref="C142:D142"/>
    <mergeCell ref="K75:L75"/>
    <mergeCell ref="M75:N75"/>
    <mergeCell ref="K77:L77"/>
    <mergeCell ref="M71:N72"/>
    <mergeCell ref="A76:N76"/>
    <mergeCell ref="B74:C74"/>
    <mergeCell ref="B75:C75"/>
    <mergeCell ref="I73:J73"/>
    <mergeCell ref="G74:H74"/>
    <mergeCell ref="I74:J74"/>
    <mergeCell ref="A62:B62"/>
    <mergeCell ref="A63:B63"/>
    <mergeCell ref="A71:A72"/>
    <mergeCell ref="A67:N67"/>
    <mergeCell ref="A69:N69"/>
    <mergeCell ref="A64:M64"/>
    <mergeCell ref="K72:L72"/>
    <mergeCell ref="E71:L71"/>
    <mergeCell ref="I72:J72"/>
    <mergeCell ref="E72:F72"/>
    <mergeCell ref="A61:B61"/>
    <mergeCell ref="M73:N73"/>
    <mergeCell ref="J66:N66"/>
    <mergeCell ref="G77:H77"/>
    <mergeCell ref="G75:H75"/>
    <mergeCell ref="I75:J75"/>
    <mergeCell ref="M77:N77"/>
    <mergeCell ref="M74:N74"/>
    <mergeCell ref="K73:L73"/>
    <mergeCell ref="K74:L74"/>
    <mergeCell ref="A58:B58"/>
    <mergeCell ref="A59:B59"/>
    <mergeCell ref="A60:B60"/>
    <mergeCell ref="A54:M54"/>
    <mergeCell ref="G56:H56"/>
    <mergeCell ref="I56:I57"/>
    <mergeCell ref="J56:K56"/>
    <mergeCell ref="M57:N57"/>
    <mergeCell ref="L56:N56"/>
    <mergeCell ref="M59:N59"/>
    <mergeCell ref="F12:G12"/>
    <mergeCell ref="I12:L12"/>
    <mergeCell ref="F13:H13"/>
    <mergeCell ref="B1:B2"/>
    <mergeCell ref="C1:C2"/>
    <mergeCell ref="D1:D2"/>
    <mergeCell ref="A5:D5"/>
    <mergeCell ref="A7:C7"/>
    <mergeCell ref="L2:N2"/>
    <mergeCell ref="L3:N3"/>
    <mergeCell ref="A177:B177"/>
    <mergeCell ref="A178:B178"/>
    <mergeCell ref="A173:B173"/>
    <mergeCell ref="A174:B174"/>
    <mergeCell ref="A169:B169"/>
    <mergeCell ref="A170:B170"/>
    <mergeCell ref="A171:B171"/>
    <mergeCell ref="A172:B172"/>
    <mergeCell ref="A175:B175"/>
    <mergeCell ref="A176:B176"/>
    <mergeCell ref="K172:L172"/>
    <mergeCell ref="M172:N172"/>
    <mergeCell ref="K173:L173"/>
    <mergeCell ref="M173:N173"/>
    <mergeCell ref="K174:L174"/>
    <mergeCell ref="M174:N174"/>
    <mergeCell ref="K169:L169"/>
    <mergeCell ref="M169:N169"/>
    <mergeCell ref="K170:L170"/>
    <mergeCell ref="M170:N170"/>
    <mergeCell ref="K171:L171"/>
    <mergeCell ref="M171:N171"/>
    <mergeCell ref="K177:L177"/>
    <mergeCell ref="M177:N177"/>
    <mergeCell ref="K178:L178"/>
    <mergeCell ref="M178:N178"/>
    <mergeCell ref="K175:L175"/>
    <mergeCell ref="M175:N175"/>
    <mergeCell ref="K176:L176"/>
    <mergeCell ref="M176:N176"/>
    <mergeCell ref="I173:J173"/>
    <mergeCell ref="I174:J174"/>
    <mergeCell ref="I175:J175"/>
    <mergeCell ref="I176:J176"/>
    <mergeCell ref="I169:J169"/>
    <mergeCell ref="I170:J170"/>
    <mergeCell ref="I171:J171"/>
    <mergeCell ref="I172:J172"/>
    <mergeCell ref="G167:J167"/>
    <mergeCell ref="I177:J177"/>
    <mergeCell ref="I178:J178"/>
    <mergeCell ref="G168:H168"/>
    <mergeCell ref="G169:H169"/>
    <mergeCell ref="G170:H170"/>
    <mergeCell ref="G171:H171"/>
    <mergeCell ref="G172:H172"/>
    <mergeCell ref="G173:H173"/>
    <mergeCell ref="G174:H174"/>
    <mergeCell ref="G176:H176"/>
    <mergeCell ref="G177:H177"/>
    <mergeCell ref="G178:H178"/>
    <mergeCell ref="G175:H175"/>
    <mergeCell ref="E176:F176"/>
    <mergeCell ref="E177:F177"/>
    <mergeCell ref="E178:F178"/>
    <mergeCell ref="D167:F167"/>
    <mergeCell ref="E173:F173"/>
    <mergeCell ref="E174:F174"/>
    <mergeCell ref="E175:F175"/>
    <mergeCell ref="E169:F169"/>
    <mergeCell ref="E170:F170"/>
    <mergeCell ref="E171:F171"/>
    <mergeCell ref="E172:F172"/>
    <mergeCell ref="H40:N40"/>
    <mergeCell ref="D39:G39"/>
    <mergeCell ref="A46:C46"/>
    <mergeCell ref="A47:C47"/>
    <mergeCell ref="H33:N33"/>
    <mergeCell ref="C56:D56"/>
    <mergeCell ref="D46:G46"/>
    <mergeCell ref="D47:G47"/>
    <mergeCell ref="E56:F56"/>
    <mergeCell ref="A56:B57"/>
    <mergeCell ref="M63:N63"/>
    <mergeCell ref="M61:N61"/>
    <mergeCell ref="M62:N62"/>
    <mergeCell ref="H46:N46"/>
    <mergeCell ref="H47:N47"/>
    <mergeCell ref="M58:N58"/>
    <mergeCell ref="M60:N60"/>
    <mergeCell ref="A27:C27"/>
    <mergeCell ref="D27:G27"/>
    <mergeCell ref="D25:G25"/>
    <mergeCell ref="H25:N25"/>
    <mergeCell ref="H26:N26"/>
    <mergeCell ref="H27:N27"/>
    <mergeCell ref="D26:G26"/>
    <mergeCell ref="A29:C29"/>
    <mergeCell ref="A39:C39"/>
    <mergeCell ref="A40:C40"/>
    <mergeCell ref="D40:G40"/>
    <mergeCell ref="D29:G29"/>
    <mergeCell ref="A35:C35"/>
    <mergeCell ref="D35:G35"/>
    <mergeCell ref="A33:C33"/>
    <mergeCell ref="D33:G33"/>
    <mergeCell ref="J154:L154"/>
    <mergeCell ref="M154:N154"/>
    <mergeCell ref="D124:E124"/>
    <mergeCell ref="A17:B17"/>
    <mergeCell ref="C17:K17"/>
    <mergeCell ref="A19:B19"/>
    <mergeCell ref="A34:C34"/>
    <mergeCell ref="D34:G34"/>
    <mergeCell ref="A25:C25"/>
    <mergeCell ref="A26:C26"/>
    <mergeCell ref="A144:B144"/>
    <mergeCell ref="C144:D144"/>
    <mergeCell ref="E144:F144"/>
    <mergeCell ref="G144:I144"/>
    <mergeCell ref="A162:D162"/>
    <mergeCell ref="E162:H162"/>
    <mergeCell ref="I162:N162"/>
    <mergeCell ref="A154:C154"/>
    <mergeCell ref="D154:F154"/>
    <mergeCell ref="G154:I154"/>
    <mergeCell ref="J144:K144"/>
    <mergeCell ref="L144:N144"/>
    <mergeCell ref="A48:C48"/>
    <mergeCell ref="D48:G48"/>
    <mergeCell ref="H48:N48"/>
    <mergeCell ref="A49:C49"/>
    <mergeCell ref="D49:G49"/>
    <mergeCell ref="H49:N49"/>
    <mergeCell ref="A50:C50"/>
    <mergeCell ref="D50:G50"/>
    <mergeCell ref="D30:G30"/>
    <mergeCell ref="H30:N30"/>
    <mergeCell ref="A31:C31"/>
    <mergeCell ref="D31:G31"/>
    <mergeCell ref="H50:N50"/>
    <mergeCell ref="A41:C41"/>
    <mergeCell ref="D41:G41"/>
    <mergeCell ref="H41:N41"/>
    <mergeCell ref="H34:N34"/>
    <mergeCell ref="H39:N39"/>
    <mergeCell ref="H31:N31"/>
    <mergeCell ref="A32:C32"/>
    <mergeCell ref="D32:G32"/>
    <mergeCell ref="H32:N32"/>
    <mergeCell ref="H35:N35"/>
    <mergeCell ref="A28:C28"/>
    <mergeCell ref="D28:G28"/>
    <mergeCell ref="H28:N28"/>
    <mergeCell ref="H29:N29"/>
    <mergeCell ref="A30:C30"/>
  </mergeCells>
  <printOptions/>
  <pageMargins left="0.75" right="0.75" top="1" bottom="1" header="0.5" footer="0.5"/>
  <pageSetup blackAndWhite="1"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User</cp:lastModifiedBy>
  <dcterms:created xsi:type="dcterms:W3CDTF">2012-03-14T09:43:44Z</dcterms:created>
  <dcterms:modified xsi:type="dcterms:W3CDTF">2015-07-30T11:13:43Z</dcterms:modified>
  <cp:category/>
  <cp:version/>
  <cp:contentType/>
  <cp:contentStatus/>
</cp:coreProperties>
</file>